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harts/chartEx2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b8810\Documents\贊贊小屋Pro\講課\會計人的Excel小教室\課程一：Excel實務基礎班\第一週 基本指令\"/>
    </mc:Choice>
  </mc:AlternateContent>
  <xr:revisionPtr revIDLastSave="0" documentId="13_ncr:1_{13E71CBB-3E3A-4B7B-87B7-939A8C47A1DE}" xr6:coauthVersionLast="47" xr6:coauthVersionMax="47" xr10:uidLastSave="{00000000-0000-0000-0000-000000000000}"/>
  <bookViews>
    <workbookView xWindow="-110" yWindow="-110" windowWidth="19420" windowHeight="11020" tabRatio="796" xr2:uid="{05324981-0111-4E79-821E-F092AE64A202}"/>
  </bookViews>
  <sheets>
    <sheet name="簡報" sheetId="27" r:id="rId1"/>
    <sheet name="1.格式調整" sheetId="6" r:id="rId2"/>
    <sheet name="2.操作方式" sheetId="9" r:id="rId3"/>
    <sheet name="3.數值" sheetId="10" r:id="rId4"/>
    <sheet name="4.對齊" sheetId="20" r:id="rId5"/>
    <sheet name="5.字型" sheetId="22" r:id="rId6"/>
    <sheet name="6.外框" sheetId="24" r:id="rId7"/>
    <sheet name="7.填滿" sheetId="25" r:id="rId8"/>
    <sheet name="原始資料" sheetId="15" state="hidden" r:id="rId9"/>
    <sheet name="8.欄寛列高" sheetId="16" r:id="rId10"/>
    <sheet name="測驗題" sheetId="26" r:id="rId11"/>
    <sheet name="測驗報表" sheetId="17" r:id="rId12"/>
    <sheet name="參考答案" sheetId="18" r:id="rId13"/>
  </sheets>
  <definedNames>
    <definedName name="_xlchart.v1.0" hidden="1">原始資料!$A$4:$A$7</definedName>
    <definedName name="_xlchart.v1.1" hidden="1">原始資料!$B$4:$B$7</definedName>
    <definedName name="_xlchart.v1.2" hidden="1">原始資料!$B$4:$B$7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9" i="25" l="1"/>
  <c r="N9" i="25" s="1"/>
  <c r="F9" i="25"/>
  <c r="G9" i="25" s="1"/>
  <c r="K7" i="25"/>
  <c r="K8" i="25" s="1"/>
  <c r="K10" i="25" s="1"/>
  <c r="D7" i="25"/>
  <c r="D8" i="25" s="1"/>
  <c r="D10" i="25" s="1"/>
  <c r="M6" i="25"/>
  <c r="N6" i="25" s="1"/>
  <c r="L6" i="25"/>
  <c r="F6" i="25"/>
  <c r="G6" i="25" s="1"/>
  <c r="E6" i="25"/>
  <c r="M16" i="24"/>
  <c r="N16" i="24" s="1"/>
  <c r="K14" i="24"/>
  <c r="L14" i="24" s="1"/>
  <c r="M14" i="24" s="1"/>
  <c r="N14" i="24" s="1"/>
  <c r="L13" i="24"/>
  <c r="M9" i="24"/>
  <c r="N9" i="24" s="1"/>
  <c r="F9" i="24"/>
  <c r="G9" i="24" s="1"/>
  <c r="K8" i="24"/>
  <c r="K10" i="24" s="1"/>
  <c r="K7" i="24"/>
  <c r="L7" i="24" s="1"/>
  <c r="M7" i="24" s="1"/>
  <c r="N7" i="24" s="1"/>
  <c r="D7" i="24"/>
  <c r="D8" i="24" s="1"/>
  <c r="D10" i="24" s="1"/>
  <c r="L6" i="24"/>
  <c r="M6" i="24" s="1"/>
  <c r="N6" i="24" s="1"/>
  <c r="E6" i="24"/>
  <c r="F9" i="10"/>
  <c r="G9" i="10" s="1"/>
  <c r="D7" i="10"/>
  <c r="E7" i="10" s="1"/>
  <c r="F6" i="10"/>
  <c r="G6" i="10" s="1"/>
  <c r="E6" i="10"/>
  <c r="M9" i="22"/>
  <c r="N9" i="22" s="1"/>
  <c r="F9" i="22"/>
  <c r="G9" i="22" s="1"/>
  <c r="D8" i="22"/>
  <c r="D10" i="22" s="1"/>
  <c r="K7" i="22"/>
  <c r="K8" i="22" s="1"/>
  <c r="K10" i="22" s="1"/>
  <c r="E7" i="22"/>
  <c r="D7" i="22"/>
  <c r="L6" i="22"/>
  <c r="M6" i="22" s="1"/>
  <c r="N6" i="22" s="1"/>
  <c r="E6" i="22"/>
  <c r="F6" i="22" s="1"/>
  <c r="G6" i="22" s="1"/>
  <c r="M9" i="20"/>
  <c r="N9" i="20" s="1"/>
  <c r="F9" i="20"/>
  <c r="G9" i="20" s="1"/>
  <c r="K7" i="20"/>
  <c r="K8" i="20" s="1"/>
  <c r="K10" i="20" s="1"/>
  <c r="D7" i="20"/>
  <c r="E7" i="20" s="1"/>
  <c r="L6" i="20"/>
  <c r="M6" i="20" s="1"/>
  <c r="N6" i="20" s="1"/>
  <c r="E6" i="20"/>
  <c r="F6" i="20" s="1"/>
  <c r="G6" i="20" s="1"/>
  <c r="E7" i="25" l="1"/>
  <c r="F7" i="25" s="1"/>
  <c r="G7" i="25" s="1"/>
  <c r="L7" i="25"/>
  <c r="M7" i="25" s="1"/>
  <c r="N7" i="25" s="1"/>
  <c r="K15" i="24"/>
  <c r="K17" i="24" s="1"/>
  <c r="L15" i="24"/>
  <c r="M13" i="24"/>
  <c r="N13" i="24" s="1"/>
  <c r="L8" i="24"/>
  <c r="E7" i="24"/>
  <c r="F7" i="24" s="1"/>
  <c r="G7" i="24" s="1"/>
  <c r="F6" i="24"/>
  <c r="G6" i="24" s="1"/>
  <c r="E8" i="10"/>
  <c r="F7" i="10"/>
  <c r="G7" i="10" s="1"/>
  <c r="D8" i="10"/>
  <c r="D10" i="10" s="1"/>
  <c r="E8" i="22"/>
  <c r="F7" i="22"/>
  <c r="G7" i="22" s="1"/>
  <c r="E10" i="22"/>
  <c r="F10" i="22" s="1"/>
  <c r="G10" i="22" s="1"/>
  <c r="F8" i="22"/>
  <c r="G8" i="22" s="1"/>
  <c r="L8" i="22"/>
  <c r="L7" i="22"/>
  <c r="M7" i="22" s="1"/>
  <c r="N7" i="22" s="1"/>
  <c r="F7" i="20"/>
  <c r="G7" i="20" s="1"/>
  <c r="E8" i="20"/>
  <c r="L7" i="20"/>
  <c r="M7" i="20" s="1"/>
  <c r="N7" i="20" s="1"/>
  <c r="D8" i="20"/>
  <c r="D10" i="20" s="1"/>
  <c r="L8" i="25" l="1"/>
  <c r="E8" i="25"/>
  <c r="L17" i="24"/>
  <c r="M17" i="24" s="1"/>
  <c r="N17" i="24" s="1"/>
  <c r="M15" i="24"/>
  <c r="N15" i="24" s="1"/>
  <c r="L10" i="24"/>
  <c r="M10" i="24" s="1"/>
  <c r="N10" i="24" s="1"/>
  <c r="M8" i="24"/>
  <c r="N8" i="24" s="1"/>
  <c r="E8" i="24"/>
  <c r="E10" i="10"/>
  <c r="F10" i="10" s="1"/>
  <c r="G10" i="10" s="1"/>
  <c r="F8" i="10"/>
  <c r="G8" i="10" s="1"/>
  <c r="M8" i="22"/>
  <c r="N8" i="22" s="1"/>
  <c r="L10" i="22"/>
  <c r="M10" i="22" s="1"/>
  <c r="N10" i="22" s="1"/>
  <c r="L8" i="20"/>
  <c r="F8" i="20"/>
  <c r="G8" i="20" s="1"/>
  <c r="E10" i="20"/>
  <c r="F10" i="20" s="1"/>
  <c r="G10" i="20" s="1"/>
  <c r="G20" i="18"/>
  <c r="F20" i="18"/>
  <c r="F19" i="18"/>
  <c r="G19" i="18" s="1"/>
  <c r="E19" i="18"/>
  <c r="G18" i="18"/>
  <c r="F18" i="18"/>
  <c r="G17" i="18"/>
  <c r="F17" i="18"/>
  <c r="G16" i="18"/>
  <c r="F16" i="18"/>
  <c r="F15" i="18"/>
  <c r="G15" i="18" s="1"/>
  <c r="E15" i="18"/>
  <c r="G14" i="18"/>
  <c r="F14" i="18"/>
  <c r="G13" i="18"/>
  <c r="F13" i="18"/>
  <c r="D12" i="18"/>
  <c r="E12" i="18" s="1"/>
  <c r="B12" i="18"/>
  <c r="F12" i="18" s="1"/>
  <c r="G12" i="18" s="1"/>
  <c r="G11" i="18"/>
  <c r="F11" i="18"/>
  <c r="G10" i="18"/>
  <c r="F10" i="18"/>
  <c r="D10" i="18"/>
  <c r="B10" i="18"/>
  <c r="G9" i="18"/>
  <c r="F9" i="18"/>
  <c r="F8" i="18"/>
  <c r="G8" i="18" s="1"/>
  <c r="E8" i="18"/>
  <c r="B8" i="18"/>
  <c r="G7" i="18"/>
  <c r="F7" i="18"/>
  <c r="G6" i="18"/>
  <c r="F6" i="18"/>
  <c r="B6" i="18"/>
  <c r="D5" i="18"/>
  <c r="E20" i="18" s="1"/>
  <c r="C5" i="18"/>
  <c r="B5" i="18"/>
  <c r="C6" i="18" s="1"/>
  <c r="G20" i="17"/>
  <c r="F20" i="17"/>
  <c r="E20" i="17"/>
  <c r="G19" i="17"/>
  <c r="F19" i="17"/>
  <c r="G18" i="17"/>
  <c r="F18" i="17"/>
  <c r="F17" i="17"/>
  <c r="G17" i="17" s="1"/>
  <c r="E17" i="17"/>
  <c r="G16" i="17"/>
  <c r="F16" i="17"/>
  <c r="E16" i="17"/>
  <c r="G15" i="17"/>
  <c r="F15" i="17"/>
  <c r="G14" i="17"/>
  <c r="F14" i="17"/>
  <c r="F13" i="17"/>
  <c r="G13" i="17" s="1"/>
  <c r="E13" i="17"/>
  <c r="G12" i="17"/>
  <c r="F12" i="17"/>
  <c r="E12" i="17"/>
  <c r="D12" i="17"/>
  <c r="B12" i="17"/>
  <c r="G11" i="17"/>
  <c r="F11" i="17"/>
  <c r="D10" i="17"/>
  <c r="E10" i="17" s="1"/>
  <c r="B10" i="17"/>
  <c r="F10" i="17" s="1"/>
  <c r="G10" i="17" s="1"/>
  <c r="G9" i="17"/>
  <c r="F9" i="17"/>
  <c r="E9" i="17"/>
  <c r="G8" i="17"/>
  <c r="F8" i="17"/>
  <c r="B8" i="17"/>
  <c r="G7" i="17"/>
  <c r="F7" i="17"/>
  <c r="F6" i="17"/>
  <c r="G6" i="17" s="1"/>
  <c r="E6" i="17"/>
  <c r="B6" i="17"/>
  <c r="B5" i="17" s="1"/>
  <c r="E5" i="17"/>
  <c r="D5" i="17"/>
  <c r="E11" i="17" s="1"/>
  <c r="K25" i="16"/>
  <c r="J25" i="16"/>
  <c r="K24" i="16"/>
  <c r="J24" i="16"/>
  <c r="K23" i="16"/>
  <c r="J23" i="16"/>
  <c r="K22" i="16"/>
  <c r="J22" i="16"/>
  <c r="K21" i="16"/>
  <c r="J21" i="16"/>
  <c r="K20" i="16"/>
  <c r="J20" i="16"/>
  <c r="I20" i="16"/>
  <c r="H20" i="16"/>
  <c r="E11" i="16"/>
  <c r="D11" i="16"/>
  <c r="E10" i="16"/>
  <c r="D10" i="16"/>
  <c r="E9" i="16"/>
  <c r="D9" i="16"/>
  <c r="E8" i="16"/>
  <c r="D8" i="16"/>
  <c r="E7" i="16"/>
  <c r="D7" i="16"/>
  <c r="C6" i="16"/>
  <c r="D6" i="16" s="1"/>
  <c r="E6" i="16" s="1"/>
  <c r="B6" i="16"/>
  <c r="AJ32" i="15"/>
  <c r="AI32" i="15"/>
  <c r="AJ31" i="15"/>
  <c r="AI31" i="15"/>
  <c r="AB31" i="15"/>
  <c r="AC31" i="15" s="1"/>
  <c r="AJ30" i="15"/>
  <c r="AI30" i="15"/>
  <c r="Z30" i="15"/>
  <c r="Z32" i="15" s="1"/>
  <c r="AJ29" i="15"/>
  <c r="AI29" i="15"/>
  <c r="AA29" i="15"/>
  <c r="AB29" i="15" s="1"/>
  <c r="AC29" i="15" s="1"/>
  <c r="Z29" i="15"/>
  <c r="AJ28" i="15"/>
  <c r="AI28" i="15"/>
  <c r="AA28" i="15"/>
  <c r="AA30" i="15" s="1"/>
  <c r="B7" i="15"/>
  <c r="N9" i="10"/>
  <c r="M9" i="10"/>
  <c r="L7" i="10"/>
  <c r="M7" i="10" s="1"/>
  <c r="N7" i="10" s="1"/>
  <c r="K7" i="10"/>
  <c r="K8" i="10" s="1"/>
  <c r="K10" i="10" s="1"/>
  <c r="L6" i="10"/>
  <c r="L8" i="10" s="1"/>
  <c r="L10" i="25" l="1"/>
  <c r="M10" i="25" s="1"/>
  <c r="N10" i="25" s="1"/>
  <c r="M8" i="25"/>
  <c r="N8" i="25" s="1"/>
  <c r="F8" i="25"/>
  <c r="G8" i="25" s="1"/>
  <c r="E10" i="25"/>
  <c r="F10" i="25" s="1"/>
  <c r="G10" i="25" s="1"/>
  <c r="F8" i="24"/>
  <c r="G8" i="24" s="1"/>
  <c r="E10" i="24"/>
  <c r="F10" i="24" s="1"/>
  <c r="G10" i="24" s="1"/>
  <c r="M8" i="20"/>
  <c r="N8" i="20" s="1"/>
  <c r="L10" i="20"/>
  <c r="M10" i="20" s="1"/>
  <c r="N10" i="20" s="1"/>
  <c r="C11" i="17"/>
  <c r="C18" i="17"/>
  <c r="C14" i="17"/>
  <c r="C7" i="17"/>
  <c r="C17" i="17"/>
  <c r="C13" i="17"/>
  <c r="C6" i="17"/>
  <c r="C20" i="17"/>
  <c r="C16" i="17"/>
  <c r="C9" i="17"/>
  <c r="F5" i="17"/>
  <c r="G5" i="17" s="1"/>
  <c r="C10" i="17"/>
  <c r="C12" i="17"/>
  <c r="C5" i="17"/>
  <c r="C19" i="17"/>
  <c r="C15" i="17"/>
  <c r="C8" i="17"/>
  <c r="AB30" i="15"/>
  <c r="AC30" i="15" s="1"/>
  <c r="AA32" i="15"/>
  <c r="AB32" i="15" s="1"/>
  <c r="AC32" i="15" s="1"/>
  <c r="L10" i="10"/>
  <c r="M10" i="10" s="1"/>
  <c r="N10" i="10" s="1"/>
  <c r="M8" i="10"/>
  <c r="N8" i="10" s="1"/>
  <c r="M6" i="10"/>
  <c r="N6" i="10" s="1"/>
  <c r="E6" i="18"/>
  <c r="C13" i="18"/>
  <c r="C17" i="18"/>
  <c r="E8" i="17"/>
  <c r="E15" i="17"/>
  <c r="E19" i="17"/>
  <c r="C10" i="18"/>
  <c r="E13" i="18"/>
  <c r="E17" i="18"/>
  <c r="C7" i="18"/>
  <c r="E10" i="18"/>
  <c r="AB28" i="15"/>
  <c r="AC28" i="15" s="1"/>
  <c r="E7" i="18"/>
  <c r="C14" i="18"/>
  <c r="C18" i="18"/>
  <c r="E14" i="18"/>
  <c r="E18" i="18"/>
  <c r="C11" i="18"/>
  <c r="E11" i="18"/>
  <c r="C8" i="18"/>
  <c r="C15" i="18"/>
  <c r="C19" i="18"/>
  <c r="E5" i="18"/>
  <c r="C12" i="18"/>
  <c r="E7" i="17"/>
  <c r="F5" i="18"/>
  <c r="G5" i="18" s="1"/>
  <c r="C9" i="18"/>
  <c r="C16" i="18"/>
  <c r="C20" i="18"/>
  <c r="E14" i="17"/>
  <c r="E18" i="17"/>
  <c r="E9" i="18"/>
  <c r="E16" i="18"/>
</calcChain>
</file>

<file path=xl/sharedStrings.xml><?xml version="1.0" encoding="utf-8"?>
<sst xmlns="http://schemas.openxmlformats.org/spreadsheetml/2006/main" count="355" uniqueCount="116">
  <si>
    <t>Before：</t>
    <phoneticPr fontId="7" type="noConversion"/>
  </si>
  <si>
    <t>After：</t>
    <phoneticPr fontId="7" type="noConversion"/>
  </si>
  <si>
    <t>製表日期：</t>
    <phoneticPr fontId="7" type="noConversion"/>
  </si>
  <si>
    <t>中文</t>
    <phoneticPr fontId="7" type="noConversion"/>
  </si>
  <si>
    <t>英文</t>
    <phoneticPr fontId="7" type="noConversion"/>
  </si>
  <si>
    <t>預算</t>
    <phoneticPr fontId="7" type="noConversion"/>
  </si>
  <si>
    <t>實際</t>
    <phoneticPr fontId="7" type="noConversion"/>
  </si>
  <si>
    <t>差異</t>
    <phoneticPr fontId="7" type="noConversion"/>
  </si>
  <si>
    <t>%</t>
    <phoneticPr fontId="7" type="noConversion"/>
  </si>
  <si>
    <t>銷貨收入</t>
    <phoneticPr fontId="7" type="noConversion"/>
  </si>
  <si>
    <t>Revenue</t>
    <phoneticPr fontId="7" type="noConversion"/>
  </si>
  <si>
    <t>銷貨成本</t>
    <phoneticPr fontId="7" type="noConversion"/>
  </si>
  <si>
    <t>Cost of goods sold</t>
    <phoneticPr fontId="7" type="noConversion"/>
  </si>
  <si>
    <t>銷貨毛利</t>
    <phoneticPr fontId="7" type="noConversion"/>
  </si>
  <si>
    <t>Gross Profit</t>
    <phoneticPr fontId="7" type="noConversion"/>
  </si>
  <si>
    <t>營業費用</t>
    <phoneticPr fontId="7" type="noConversion"/>
  </si>
  <si>
    <t>Operating Expensese</t>
    <phoneticPr fontId="7" type="noConversion"/>
  </si>
  <si>
    <t>營業利益</t>
    <phoneticPr fontId="7" type="noConversion"/>
  </si>
  <si>
    <t>Operating Income</t>
    <phoneticPr fontId="7" type="noConversion"/>
  </si>
  <si>
    <t>Ctrl+1快速叫出「儲存格格式」視窗</t>
    <phoneticPr fontId="7" type="noConversion"/>
  </si>
  <si>
    <t>標題置中對齊</t>
    <phoneticPr fontId="7" type="noConversion"/>
  </si>
  <si>
    <t>文字靠左對齊</t>
    <phoneticPr fontId="7" type="noConversion"/>
  </si>
  <si>
    <t>數字靠右對齊</t>
    <phoneticPr fontId="7" type="noConversion"/>
  </si>
  <si>
    <t>百分比置中對齊</t>
    <phoneticPr fontId="7" type="noConversion"/>
  </si>
  <si>
    <t>標題儲存格合併</t>
    <phoneticPr fontId="7" type="noConversion"/>
  </si>
  <si>
    <t>字型設定：字型選擇、字體大小、粗體</t>
    <phoneticPr fontId="7" type="noConversion"/>
  </si>
  <si>
    <t>Ctrl+B粗體</t>
    <phoneticPr fontId="7" type="noConversion"/>
  </si>
  <si>
    <t>外框設定：細外框、粗外框、上單線下雙線、線條顏色</t>
  </si>
  <si>
    <t>項目填滿顏色</t>
    <phoneticPr fontId="7" type="noConversion"/>
  </si>
  <si>
    <t>異常標記黃色</t>
    <phoneticPr fontId="7" type="noConversion"/>
  </si>
  <si>
    <t>原始預算</t>
    <phoneticPr fontId="7" type="noConversion"/>
  </si>
  <si>
    <t>銷售數量差異</t>
  </si>
  <si>
    <r>
      <rPr>
        <sz val="24"/>
        <color theme="0"/>
        <rFont val="Microsoft JhengHei UI"/>
        <family val="2"/>
        <charset val="136"/>
      </rPr>
      <t xml:space="preserve">    </t>
    </r>
    <r>
      <rPr>
        <sz val="24"/>
        <color theme="0"/>
        <rFont val="Noto Sans CJK TC Medium"/>
        <family val="2"/>
      </rPr>
      <t>銷售邊際貢獻預算與實際差異分析</t>
    </r>
    <phoneticPr fontId="7" type="noConversion"/>
  </si>
  <si>
    <t>彈性預算差異</t>
    <phoneticPr fontId="7" type="noConversion"/>
  </si>
  <si>
    <t>實際金額</t>
    <phoneticPr fontId="7" type="noConversion"/>
  </si>
  <si>
    <t>銷貨收入</t>
  </si>
  <si>
    <t>Revenue</t>
  </si>
  <si>
    <t>銷貨成本</t>
  </si>
  <si>
    <t>Cost of goods sold</t>
  </si>
  <si>
    <t>銷貨毛利</t>
  </si>
  <si>
    <t>Gross Profit</t>
  </si>
  <si>
    <t>營業費用</t>
  </si>
  <si>
    <t>Operating Expensese</t>
  </si>
  <si>
    <t>營業利益</t>
  </si>
  <si>
    <t>Operating Income</t>
  </si>
  <si>
    <t>台北有限公司</t>
    <phoneticPr fontId="9" type="noConversion"/>
  </si>
  <si>
    <t>民國106年4月</t>
    <phoneticPr fontId="9" type="noConversion"/>
  </si>
  <si>
    <t>損益表</t>
    <phoneticPr fontId="9" type="noConversion"/>
  </si>
  <si>
    <t>科目名稱</t>
  </si>
  <si>
    <t>四月金額</t>
    <phoneticPr fontId="9" type="noConversion"/>
  </si>
  <si>
    <t>三月金額</t>
    <phoneticPr fontId="9" type="noConversion"/>
  </si>
  <si>
    <t>兩期差異</t>
    <phoneticPr fontId="9" type="noConversion"/>
  </si>
  <si>
    <t>%</t>
  </si>
  <si>
    <t>銷貨收入小計</t>
    <phoneticPr fontId="19" type="noConversion"/>
  </si>
  <si>
    <t xml:space="preserve">  銷貨收入－A</t>
    <phoneticPr fontId="19" type="noConversion"/>
  </si>
  <si>
    <t xml:space="preserve">  銷貨收入－B</t>
    <phoneticPr fontId="19" type="noConversion"/>
  </si>
  <si>
    <t xml:space="preserve">  銷貨收入－C</t>
    <phoneticPr fontId="19" type="noConversion"/>
  </si>
  <si>
    <t xml:space="preserve">  銷貨收入－D</t>
    <phoneticPr fontId="19" type="noConversion"/>
  </si>
  <si>
    <t xml:space="preserve">  銷貨收入－E</t>
    <phoneticPr fontId="19" type="noConversion"/>
  </si>
  <si>
    <t>民國109年4月</t>
    <phoneticPr fontId="9" type="noConversion"/>
  </si>
  <si>
    <t>一、銷貨收入</t>
    <phoneticPr fontId="23" type="noConversion"/>
  </si>
  <si>
    <t xml:space="preserve">      銷貨收入-A</t>
    <phoneticPr fontId="19" type="noConversion"/>
  </si>
  <si>
    <t xml:space="preserve">      銷貨收入-B</t>
    <phoneticPr fontId="19" type="noConversion"/>
  </si>
  <si>
    <t xml:space="preserve">      銷貨收入-C</t>
    <phoneticPr fontId="19" type="noConversion"/>
  </si>
  <si>
    <t xml:space="preserve">      銷貨退回及折讓</t>
    <phoneticPr fontId="19" type="noConversion"/>
  </si>
  <si>
    <t>二、主營業務成本</t>
  </si>
  <si>
    <t xml:space="preserve">      銷貨成本</t>
    <phoneticPr fontId="19" type="noConversion"/>
  </si>
  <si>
    <t>三、營業費用</t>
    <phoneticPr fontId="19" type="noConversion"/>
  </si>
  <si>
    <t xml:space="preserve">      營-薪資支出</t>
    <phoneticPr fontId="19" type="noConversion"/>
  </si>
  <si>
    <t xml:space="preserve">      營-獎金</t>
    <phoneticPr fontId="19" type="noConversion"/>
  </si>
  <si>
    <t xml:space="preserve">      營-租金支出</t>
    <phoneticPr fontId="19" type="noConversion"/>
  </si>
  <si>
    <t xml:space="preserve">      營-交際費</t>
    <phoneticPr fontId="19" type="noConversion"/>
  </si>
  <si>
    <t xml:space="preserve">      營-折舊</t>
    <phoneticPr fontId="19" type="noConversion"/>
  </si>
  <si>
    <t xml:space="preserve">      營-各項攤提</t>
    <phoneticPr fontId="19" type="noConversion"/>
  </si>
  <si>
    <r>
      <t xml:space="preserve">      營-運費</t>
    </r>
    <r>
      <rPr>
        <sz val="10"/>
        <color theme="1"/>
        <rFont val="Arial"/>
        <family val="2"/>
      </rPr>
      <t/>
    </r>
  </si>
  <si>
    <r>
      <t xml:space="preserve">      營-保險費</t>
    </r>
    <r>
      <rPr>
        <sz val="10"/>
        <color theme="1"/>
        <rFont val="Arial"/>
        <family val="2"/>
      </rPr>
      <t/>
    </r>
  </si>
  <si>
    <t>數值格式設定：仟分位、小數位、負數紅字括號、百分比、日期</t>
    <phoneticPr fontId="7" type="noConversion"/>
  </si>
  <si>
    <r>
      <t>上方功能區：常用</t>
    </r>
    <r>
      <rPr>
        <b/>
        <sz val="14"/>
        <color theme="8" tint="-0.249977111117893"/>
        <rFont val="Microsoft JhengHei UI"/>
        <family val="2"/>
        <charset val="136"/>
      </rPr>
      <t>&gt;</t>
    </r>
    <r>
      <rPr>
        <b/>
        <sz val="14"/>
        <color theme="8" tint="-0.249977111117893"/>
        <rFont val="Noto Sans CJK TC Medium"/>
        <family val="2"/>
        <charset val="136"/>
      </rPr>
      <t>數值（右下角：完整的數字格式設定選項）</t>
    </r>
    <phoneticPr fontId="7" type="noConversion"/>
  </si>
  <si>
    <t>對齊方式：靠左對齊、置中對齊、靠右對齊、垂直置中、合併儲存格</t>
    <phoneticPr fontId="7" type="noConversion"/>
  </si>
  <si>
    <t>標題粗體</t>
  </si>
  <si>
    <t>文字為標楷體</t>
  </si>
  <si>
    <t>數字為Times New Roman</t>
  </si>
  <si>
    <t>補助資訊小字附註</t>
  </si>
  <si>
    <t>可考慮中英綜合的微軟正黑體</t>
    <phoneticPr fontId="1" type="noConversion"/>
  </si>
  <si>
    <r>
      <rPr>
        <b/>
        <sz val="12"/>
        <rFont val="標楷體"/>
        <family val="4"/>
        <charset val="136"/>
      </rPr>
      <t>中文</t>
    </r>
    <phoneticPr fontId="7" type="noConversion"/>
  </si>
  <si>
    <r>
      <rPr>
        <b/>
        <sz val="12"/>
        <rFont val="標楷體"/>
        <family val="4"/>
        <charset val="136"/>
      </rPr>
      <t>英文</t>
    </r>
    <phoneticPr fontId="7" type="noConversion"/>
  </si>
  <si>
    <r>
      <rPr>
        <b/>
        <sz val="12"/>
        <rFont val="標楷體"/>
        <family val="4"/>
        <charset val="136"/>
      </rPr>
      <t>預算</t>
    </r>
    <phoneticPr fontId="7" type="noConversion"/>
  </si>
  <si>
    <r>
      <rPr>
        <b/>
        <sz val="12"/>
        <rFont val="標楷體"/>
        <family val="4"/>
        <charset val="136"/>
      </rPr>
      <t>實際</t>
    </r>
    <phoneticPr fontId="7" type="noConversion"/>
  </si>
  <si>
    <r>
      <rPr>
        <b/>
        <sz val="12"/>
        <rFont val="標楷體"/>
        <family val="4"/>
        <charset val="136"/>
      </rPr>
      <t>差異</t>
    </r>
    <phoneticPr fontId="7" type="noConversion"/>
  </si>
  <si>
    <r>
      <rPr>
        <sz val="12"/>
        <rFont val="標楷體"/>
        <family val="4"/>
        <charset val="136"/>
      </rPr>
      <t>銷貨收入</t>
    </r>
    <phoneticPr fontId="7" type="noConversion"/>
  </si>
  <si>
    <r>
      <rPr>
        <sz val="12"/>
        <rFont val="標楷體"/>
        <family val="4"/>
        <charset val="136"/>
      </rPr>
      <t>銷貨成本</t>
    </r>
    <phoneticPr fontId="7" type="noConversion"/>
  </si>
  <si>
    <r>
      <rPr>
        <sz val="12"/>
        <rFont val="標楷體"/>
        <family val="4"/>
        <charset val="136"/>
      </rPr>
      <t>銷貨毛利</t>
    </r>
    <phoneticPr fontId="7" type="noConversion"/>
  </si>
  <si>
    <r>
      <rPr>
        <sz val="12"/>
        <rFont val="標楷體"/>
        <family val="4"/>
        <charset val="136"/>
      </rPr>
      <t>營業費用</t>
    </r>
    <phoneticPr fontId="7" type="noConversion"/>
  </si>
  <si>
    <r>
      <rPr>
        <sz val="12"/>
        <rFont val="標楷體"/>
        <family val="4"/>
        <charset val="136"/>
      </rPr>
      <t>營業利益</t>
    </r>
    <phoneticPr fontId="7" type="noConversion"/>
  </si>
  <si>
    <r>
      <t>視情況選擇上方功能區</t>
    </r>
    <r>
      <rPr>
        <b/>
        <sz val="14"/>
        <color theme="8" tint="-0.249977111117893"/>
        <rFont val="細明體"/>
        <family val="2"/>
        <charset val="136"/>
      </rPr>
      <t>/</t>
    </r>
    <r>
      <rPr>
        <b/>
        <sz val="14"/>
        <color theme="8" tint="-0.249977111117893"/>
        <rFont val="Noto Sans CJK TC Medium"/>
        <family val="2"/>
        <charset val="128"/>
      </rPr>
      <t>工具列或設計儲存格格式視窗</t>
    </r>
    <phoneticPr fontId="1" type="noConversion"/>
  </si>
  <si>
    <t>填滿設定：標題藍底白字、項目類別填滿顏色、特別項目標記顏色</t>
    <phoneticPr fontId="1" type="noConversion"/>
  </si>
  <si>
    <t>慣常用法</t>
    <phoneticPr fontId="1" type="noConversion"/>
  </si>
  <si>
    <t>標題藍底白字</t>
    <phoneticPr fontId="7" type="noConversion"/>
  </si>
  <si>
    <t>直接於上方功能區或工具列執行即可</t>
    <phoneticPr fontId="1" type="noConversion"/>
  </si>
  <si>
    <t>內容</t>
  </si>
  <si>
    <t>簡介</t>
  </si>
  <si>
    <t>操作</t>
  </si>
  <si>
    <t>補充</t>
  </si>
  <si>
    <t>調整報表的欄寛及列高</t>
  </si>
  <si>
    <t>數值格式、對齊方式、字型、外框、填滿</t>
    <phoneticPr fontId="1" type="noConversion"/>
  </si>
  <si>
    <t>按住拖曳</t>
  </si>
  <si>
    <t>特定欄（列）目視法調整</t>
  </si>
  <si>
    <t>萬能右鍵</t>
  </si>
  <si>
    <t>精準地設定欄寛及列高</t>
  </si>
  <si>
    <t>連按兩下</t>
  </si>
  <si>
    <t>Excel快速自動調整欄寛列高</t>
  </si>
  <si>
    <t>調整欄寛及列高</t>
    <phoneticPr fontId="1" type="noConversion"/>
  </si>
  <si>
    <t>格式決定第一眼印象</t>
    <phoneticPr fontId="1" type="noConversion"/>
  </si>
  <si>
    <r>
      <t>1-</t>
    </r>
    <r>
      <rPr>
        <sz val="36"/>
        <color theme="0"/>
        <rFont val="Noto Sans CJK TC Medium"/>
        <family val="2"/>
        <charset val="128"/>
      </rPr>
      <t xml:space="preserve">1 儲存格格式
</t>
    </r>
    <r>
      <rPr>
        <sz val="20"/>
        <color rgb="FFFFFF00"/>
        <rFont val="Noto Sans CJK TC Medium"/>
        <family val="2"/>
        <charset val="128"/>
      </rPr>
      <t>三種Excel通用操作方式</t>
    </r>
    <phoneticPr fontId="1" type="noConversion"/>
  </si>
  <si>
    <t>慣常用法</t>
    <phoneticPr fontId="7" type="noConversion"/>
  </si>
  <si>
    <t>路徑：常用&gt;儲存格&gt;格式
快速組合鍵：Ctrl+1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</si>
</sst>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76" formatCode="[$-F800]dddd\,\ mmmm\ dd\,\ yyyy"/>
    <numFmt numFmtId="177" formatCode="#,##0_);[Red]\(#,##0\)"/>
    <numFmt numFmtId="178" formatCode="_-* #,##0_-;\-* #,##0_-;_-* &quot;-&quot;??_-;_-@_-"/>
    <numFmt numFmtId="179" formatCode="#,##0.00_ "/>
    <numFmt numFmtId="180" formatCode="_(* #,##0.00_);_(* \(#,##0.00\);_(* &quot;-&quot;??_);_(@_)"/>
    <numFmt numFmtId="181" formatCode="#,##0.00_);[Red]\(#,##0.00\)"/>
    <numFmt numFmtId="182" formatCode="0.00_);[Red]\(0.00\)"/>
    <numFmt numFmtId="183" formatCode="0.0000_);\(0.0000\)"/>
    <numFmt numFmtId="184" formatCode="0.0"/>
    <numFmt numFmtId="185" formatCode="0.000"/>
    <numFmt numFmtId="186" formatCode="_-* #,##0.0_-;\-* #,##0.0_-;_-* &quot;-&quot;??_-;_-@_-"/>
  </numFmts>
  <fonts count="68">
    <font>
      <sz val="12"/>
      <color theme="1"/>
      <name val="Noto Sans CJK TC Medium"/>
      <family val="2"/>
      <charset val="136"/>
    </font>
    <font>
      <sz val="9"/>
      <name val="Noto Sans CJK TC Medium"/>
      <family val="2"/>
      <charset val="136"/>
    </font>
    <font>
      <sz val="12"/>
      <color theme="1"/>
      <name val="Noto Sans CJK TC Medium"/>
      <family val="2"/>
      <charset val="136"/>
    </font>
    <font>
      <sz val="12"/>
      <color theme="0"/>
      <name val="Noto Sans CJK TC Medium"/>
      <family val="2"/>
      <charset val="136"/>
    </font>
    <font>
      <sz val="10"/>
      <color theme="1"/>
      <name val="微軟正黑體"/>
      <family val="2"/>
      <charset val="136"/>
    </font>
    <font>
      <sz val="12"/>
      <color theme="1"/>
      <name val="微軟正黑體"/>
      <family val="2"/>
      <charset val="136"/>
    </font>
    <font>
      <sz val="12"/>
      <color theme="1"/>
      <name val="新細明體"/>
      <family val="1"/>
      <charset val="136"/>
      <scheme val="minor"/>
    </font>
    <font>
      <sz val="9"/>
      <name val="微軟正黑體"/>
      <family val="2"/>
      <charset val="136"/>
    </font>
    <font>
      <sz val="12"/>
      <color theme="1"/>
      <name val="Noto Sans CJK TC Medium"/>
      <family val="2"/>
      <charset val="128"/>
    </font>
    <font>
      <sz val="9"/>
      <name val="細明體"/>
      <family val="3"/>
      <charset val="136"/>
    </font>
    <font>
      <sz val="10"/>
      <color theme="1"/>
      <name val="Noto Sans CJK TC Medium"/>
      <family val="2"/>
      <charset val="128"/>
    </font>
    <font>
      <sz val="24"/>
      <color theme="0"/>
      <name val="Noto Sans CJK TC Medium"/>
      <family val="2"/>
      <charset val="136"/>
    </font>
    <font>
      <sz val="24"/>
      <color theme="0"/>
      <name val="Microsoft JhengHei UI"/>
      <family val="2"/>
      <charset val="136"/>
    </font>
    <font>
      <sz val="24"/>
      <color theme="0"/>
      <name val="Noto Sans CJK TC Medium"/>
      <family val="2"/>
    </font>
    <font>
      <sz val="12"/>
      <color theme="0"/>
      <name val="Noto Sans CJK TC Medium"/>
      <family val="2"/>
      <charset val="128"/>
    </font>
    <font>
      <sz val="12"/>
      <name val="新細明體"/>
      <family val="1"/>
      <charset val="136"/>
      <scheme val="minor"/>
    </font>
    <font>
      <sz val="12"/>
      <color theme="1" tint="0.14999847407452621"/>
      <name val="新細明體"/>
      <family val="1"/>
      <charset val="136"/>
      <scheme val="minor"/>
    </font>
    <font>
      <sz val="12"/>
      <color theme="1" tint="0.14999847407452621"/>
      <name val="Noto Sans CJK TC Medium"/>
      <family val="2"/>
      <charset val="136"/>
    </font>
    <font>
      <sz val="12"/>
      <color theme="1" tint="0.14999847407452621"/>
      <name val="Noto Sans CJK TC Medium"/>
      <family val="2"/>
      <charset val="128"/>
    </font>
    <font>
      <sz val="9"/>
      <name val="新細明體"/>
      <family val="1"/>
      <charset val="136"/>
    </font>
    <font>
      <b/>
      <sz val="8"/>
      <color indexed="8"/>
      <name val="新細明體"/>
      <family val="1"/>
      <charset val="136"/>
      <scheme val="minor"/>
    </font>
    <font>
      <b/>
      <sz val="8"/>
      <color indexed="8"/>
      <name val="標楷體"/>
      <family val="4"/>
      <charset val="136"/>
    </font>
    <font>
      <b/>
      <sz val="10"/>
      <color indexed="8"/>
      <name val="新細明體"/>
      <family val="1"/>
      <charset val="136"/>
      <scheme val="minor"/>
    </font>
    <font>
      <sz val="9"/>
      <name val="宋体"/>
      <family val="3"/>
      <charset val="136"/>
    </font>
    <font>
      <sz val="8"/>
      <color indexed="8"/>
      <name val="新細明體"/>
      <family val="1"/>
      <charset val="136"/>
      <scheme val="minor"/>
    </font>
    <font>
      <sz val="10"/>
      <color indexed="8"/>
      <name val="新細明體"/>
      <family val="1"/>
      <charset val="136"/>
      <scheme val="minor"/>
    </font>
    <font>
      <sz val="12"/>
      <color indexed="8"/>
      <name val="微軟正黑體"/>
      <family val="2"/>
      <charset val="136"/>
    </font>
    <font>
      <sz val="8"/>
      <color indexed="8"/>
      <name val="標楷體"/>
      <family val="4"/>
      <charset val="136"/>
    </font>
    <font>
      <sz val="10"/>
      <color theme="1"/>
      <name val="Arial"/>
      <family val="2"/>
    </font>
    <font>
      <b/>
      <sz val="10"/>
      <color indexed="8"/>
      <name val="微軟正黑體"/>
      <family val="2"/>
      <charset val="136"/>
    </font>
    <font>
      <b/>
      <sz val="10"/>
      <color theme="0"/>
      <name val="微軟正黑體"/>
      <family val="2"/>
      <charset val="136"/>
    </font>
    <font>
      <sz val="10"/>
      <color indexed="8"/>
      <name val="微軟正黑體"/>
      <family val="2"/>
      <charset val="136"/>
    </font>
    <font>
      <b/>
      <sz val="12"/>
      <color rgb="FF0070C0"/>
      <name val="Noto Sans CJK TC Medium"/>
      <family val="2"/>
      <charset val="128"/>
    </font>
    <font>
      <sz val="12"/>
      <color theme="5" tint="-0.249977111117893"/>
      <name val="Noto Sans CJK TC Medium"/>
      <family val="2"/>
      <charset val="128"/>
    </font>
    <font>
      <sz val="12"/>
      <name val="Noto Sans CJK TC Medium"/>
      <family val="2"/>
      <charset val="128"/>
    </font>
    <font>
      <b/>
      <sz val="24"/>
      <color rgb="FFFF0000"/>
      <name val="Noto Sans CJK TC Medium"/>
      <family val="2"/>
      <charset val="128"/>
    </font>
    <font>
      <sz val="24"/>
      <color theme="1"/>
      <name val="Noto Sans CJK TC Medium"/>
      <family val="2"/>
      <charset val="128"/>
    </font>
    <font>
      <b/>
      <sz val="24"/>
      <color rgb="FF00B050"/>
      <name val="Noto Sans CJK TC Medium"/>
      <family val="2"/>
      <charset val="128"/>
    </font>
    <font>
      <sz val="12"/>
      <color theme="8" tint="-0.249977111117893"/>
      <name val="Noto Sans CJK TC Medium"/>
      <family val="2"/>
      <charset val="128"/>
    </font>
    <font>
      <b/>
      <sz val="14"/>
      <color theme="8" tint="-0.249977111117893"/>
      <name val="Noto Sans CJK TC Medium"/>
      <family val="2"/>
      <charset val="136"/>
    </font>
    <font>
      <b/>
      <sz val="14"/>
      <color theme="8" tint="-0.249977111117893"/>
      <name val="Noto Sans CJK TC Medium"/>
      <family val="2"/>
      <charset val="128"/>
    </font>
    <font>
      <b/>
      <sz val="14"/>
      <color theme="8" tint="-0.249977111117893"/>
      <name val="Microsoft JhengHei UI"/>
      <family val="2"/>
      <charset val="136"/>
    </font>
    <font>
      <b/>
      <sz val="12"/>
      <color theme="2" tint="-0.749992370372631"/>
      <name val="Noto Sans CJK TC Medium"/>
      <family val="2"/>
      <charset val="128"/>
    </font>
    <font>
      <sz val="12"/>
      <color theme="2" tint="-0.749992370372631"/>
      <name val="Noto Sans CJK TC Medium"/>
      <family val="2"/>
      <charset val="128"/>
    </font>
    <font>
      <b/>
      <sz val="12"/>
      <color theme="0"/>
      <name val="Noto Sans CJK TC Medium"/>
      <family val="2"/>
      <charset val="128"/>
    </font>
    <font>
      <b/>
      <sz val="12"/>
      <name val="標楷體"/>
      <family val="4"/>
      <charset val="136"/>
    </font>
    <font>
      <sz val="12"/>
      <name val="標楷體"/>
      <family val="4"/>
      <charset val="136"/>
    </font>
    <font>
      <sz val="12"/>
      <color theme="1"/>
      <name val="Times New Roman"/>
      <family val="1"/>
    </font>
    <font>
      <sz val="12"/>
      <color theme="1" tint="0.14999847407452621"/>
      <name val="Times New Roman"/>
      <family val="1"/>
    </font>
    <font>
      <sz val="10"/>
      <color theme="5" tint="-0.249977111117893"/>
      <name val="Noto Sans CJK TC Medium"/>
      <family val="2"/>
      <charset val="128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name val="Noto Sans CJK TC Medium"/>
      <family val="2"/>
      <charset val="128"/>
    </font>
    <font>
      <b/>
      <sz val="14"/>
      <color theme="8" tint="-0.249977111117893"/>
      <name val="細明體"/>
      <family val="2"/>
      <charset val="136"/>
    </font>
    <font>
      <sz val="12"/>
      <color theme="1"/>
      <name val="Noto Sans CJK TC Medium"/>
      <family val="2"/>
    </font>
    <font>
      <sz val="12"/>
      <color theme="0"/>
      <name val="Noto Sans CJK TC Medium"/>
      <family val="2"/>
    </font>
    <font>
      <b/>
      <sz val="12"/>
      <color theme="1"/>
      <name val="微軟正黑體"/>
      <family val="2"/>
      <charset val="136"/>
    </font>
    <font>
      <sz val="10"/>
      <color theme="1"/>
      <name val="Noto Serif CJK TC Medium"/>
      <family val="2"/>
      <charset val="136"/>
    </font>
    <font>
      <sz val="36"/>
      <color theme="0"/>
      <name val="Noto Sans CJK TC Medium"/>
      <family val="2"/>
      <charset val="128"/>
    </font>
    <font>
      <b/>
      <sz val="24"/>
      <color theme="0"/>
      <name val="Noto Sans CJK TC Medium"/>
      <family val="2"/>
      <charset val="128"/>
    </font>
    <font>
      <b/>
      <sz val="24"/>
      <color theme="8" tint="-0.249977111117893"/>
      <name val="Noto Sans CJK TC Medium"/>
      <family val="2"/>
      <charset val="128"/>
    </font>
    <font>
      <sz val="24"/>
      <color theme="8" tint="-0.249977111117893"/>
      <name val="Noto Sans CJK TC Medium"/>
      <family val="2"/>
      <charset val="128"/>
    </font>
    <font>
      <b/>
      <sz val="24"/>
      <color theme="5" tint="-0.249977111117893"/>
      <name val="Noto Sans CJK TC Medium"/>
      <family val="2"/>
      <charset val="128"/>
    </font>
    <font>
      <sz val="20"/>
      <color theme="5" tint="-0.249977111117893"/>
      <name val="Noto Sans CJK TC Medium"/>
      <family val="2"/>
      <charset val="128"/>
    </font>
    <font>
      <b/>
      <sz val="16"/>
      <color rgb="FFFF0000"/>
      <name val="Noto Sans CJK TC Medium"/>
      <family val="2"/>
      <charset val="128"/>
    </font>
    <font>
      <sz val="20"/>
      <color rgb="FFFFFF00"/>
      <name val="Noto Sans CJK TC Medium"/>
      <family val="2"/>
      <charset val="128"/>
    </font>
    <font>
      <sz val="10"/>
      <color theme="1"/>
      <name val="Noto Sans CJK TC Medium"/>
      <family val="2"/>
    </font>
    <font>
      <sz val="36"/>
      <color theme="0"/>
      <name val="Noto Sans CJK TC Medium"/>
      <family val="2"/>
    </font>
  </fonts>
  <fills count="2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rgb="FFFF85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54823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8" tint="-0.249977111117893"/>
        <bgColor theme="8" tint="0.79998168889431442"/>
      </patternFill>
    </fill>
    <fill>
      <patternFill patternType="solid">
        <fgColor rgb="FFED7D31"/>
        <bgColor theme="8" tint="0.79998168889431442"/>
      </patternFill>
    </fill>
    <fill>
      <patternFill patternType="solid">
        <fgColor rgb="FFED7D31"/>
        <bgColor indexed="64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5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5" tint="0.59999389629810485"/>
        <bgColor theme="8" tint="0.59999389629810485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</borders>
  <cellStyleXfs count="12">
    <xf numFmtId="0" fontId="0" fillId="0" borderId="0">
      <alignment vertical="center"/>
    </xf>
    <xf numFmtId="43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180" fontId="4" fillId="0" borderId="0" applyFont="0" applyFill="0" applyBorder="0" applyAlignment="0" applyProtection="0">
      <alignment vertical="center"/>
    </xf>
    <xf numFmtId="0" fontId="57" fillId="0" borderId="0">
      <alignment vertical="center"/>
    </xf>
  </cellStyleXfs>
  <cellXfs count="265">
    <xf numFmtId="0" fontId="0" fillId="0" borderId="0" xfId="0">
      <alignment vertical="center"/>
    </xf>
    <xf numFmtId="0" fontId="4" fillId="0" borderId="0" xfId="3">
      <alignment vertical="center"/>
    </xf>
    <xf numFmtId="0" fontId="2" fillId="0" borderId="0" xfId="4" applyFont="1">
      <alignment vertical="center"/>
    </xf>
    <xf numFmtId="0" fontId="8" fillId="0" borderId="0" xfId="5" applyFont="1">
      <alignment vertical="center"/>
    </xf>
    <xf numFmtId="177" fontId="8" fillId="11" borderId="0" xfId="4" applyNumberFormat="1" applyFont="1" applyFill="1">
      <alignment vertical="center"/>
    </xf>
    <xf numFmtId="0" fontId="10" fillId="0" borderId="0" xfId="4" applyFont="1">
      <alignment vertical="center"/>
    </xf>
    <xf numFmtId="0" fontId="11" fillId="12" borderId="0" xfId="4" applyFont="1" applyFill="1" applyAlignment="1">
      <alignment horizontal="left" vertical="center" readingOrder="1"/>
    </xf>
    <xf numFmtId="0" fontId="14" fillId="12" borderId="0" xfId="4" applyFont="1" applyFill="1">
      <alignment vertical="center"/>
    </xf>
    <xf numFmtId="0" fontId="2" fillId="6" borderId="0" xfId="4" applyFont="1" applyFill="1">
      <alignment vertical="center"/>
    </xf>
    <xf numFmtId="177" fontId="8" fillId="11" borderId="6" xfId="4" applyNumberFormat="1" applyFont="1" applyFill="1" applyBorder="1">
      <alignment vertical="center"/>
    </xf>
    <xf numFmtId="177" fontId="8" fillId="0" borderId="0" xfId="4" applyNumberFormat="1" applyFont="1">
      <alignment vertical="center"/>
    </xf>
    <xf numFmtId="0" fontId="2" fillId="0" borderId="0" xfId="4" applyFont="1" applyAlignment="1">
      <alignment horizontal="center" vertical="center"/>
    </xf>
    <xf numFmtId="0" fontId="15" fillId="0" borderId="2" xfId="4" applyFont="1" applyBorder="1" applyAlignment="1">
      <alignment horizontal="center" vertical="center"/>
    </xf>
    <xf numFmtId="0" fontId="3" fillId="13" borderId="0" xfId="4" applyFont="1" applyFill="1" applyAlignment="1">
      <alignment horizontal="center" vertical="center"/>
    </xf>
    <xf numFmtId="0" fontId="14" fillId="13" borderId="0" xfId="4" applyFont="1" applyFill="1" applyAlignment="1">
      <alignment horizontal="center" vertical="center"/>
    </xf>
    <xf numFmtId="0" fontId="6" fillId="0" borderId="2" xfId="4" applyFont="1" applyBorder="1" applyAlignment="1">
      <alignment horizontal="center" vertical="center"/>
    </xf>
    <xf numFmtId="0" fontId="6" fillId="0" borderId="2" xfId="4" applyFont="1" applyBorder="1">
      <alignment vertical="center"/>
    </xf>
    <xf numFmtId="178" fontId="6" fillId="0" borderId="2" xfId="8" applyNumberFormat="1" applyFont="1" applyFill="1" applyBorder="1">
      <alignment vertical="center"/>
    </xf>
    <xf numFmtId="177" fontId="6" fillId="0" borderId="2" xfId="4" applyNumberFormat="1" applyFont="1" applyBorder="1">
      <alignment vertical="center"/>
    </xf>
    <xf numFmtId="9" fontId="6" fillId="0" borderId="2" xfId="7" applyFont="1" applyFill="1" applyBorder="1" applyAlignment="1">
      <alignment horizontal="center" vertical="center"/>
    </xf>
    <xf numFmtId="0" fontId="2" fillId="0" borderId="7" xfId="4" applyFont="1" applyBorder="1" applyAlignment="1">
      <alignment horizontal="center" vertical="center"/>
    </xf>
    <xf numFmtId="0" fontId="2" fillId="0" borderId="7" xfId="4" applyFont="1" applyBorder="1">
      <alignment vertical="center"/>
    </xf>
    <xf numFmtId="177" fontId="2" fillId="0" borderId="7" xfId="8" applyNumberFormat="1" applyFont="1" applyBorder="1">
      <alignment vertical="center"/>
    </xf>
    <xf numFmtId="177" fontId="2" fillId="6" borderId="7" xfId="4" applyNumberFormat="1" applyFont="1" applyFill="1" applyBorder="1">
      <alignment vertical="center"/>
    </xf>
    <xf numFmtId="9" fontId="2" fillId="6" borderId="7" xfId="7" applyFont="1" applyFill="1" applyBorder="1" applyAlignment="1">
      <alignment horizontal="center" vertical="center"/>
    </xf>
    <xf numFmtId="0" fontId="16" fillId="0" borderId="2" xfId="4" applyFont="1" applyBorder="1" applyAlignment="1">
      <alignment horizontal="center" vertical="center"/>
    </xf>
    <xf numFmtId="0" fontId="16" fillId="0" borderId="2" xfId="4" applyFont="1" applyBorder="1">
      <alignment vertical="center"/>
    </xf>
    <xf numFmtId="178" fontId="16" fillId="0" borderId="2" xfId="8" applyNumberFormat="1" applyFont="1" applyFill="1" applyBorder="1">
      <alignment vertical="center"/>
    </xf>
    <xf numFmtId="0" fontId="17" fillId="9" borderId="7" xfId="4" applyFont="1" applyFill="1" applyBorder="1" applyAlignment="1">
      <alignment horizontal="center" vertical="center"/>
    </xf>
    <xf numFmtId="0" fontId="18" fillId="9" borderId="7" xfId="4" applyFont="1" applyFill="1" applyBorder="1">
      <alignment vertical="center"/>
    </xf>
    <xf numFmtId="177" fontId="18" fillId="9" borderId="7" xfId="8" applyNumberFormat="1" applyFont="1" applyFill="1" applyBorder="1">
      <alignment vertical="center"/>
    </xf>
    <xf numFmtId="180" fontId="20" fillId="0" borderId="0" xfId="10" applyFont="1" applyBorder="1" applyAlignment="1">
      <alignment horizontal="right" vertical="center"/>
    </xf>
    <xf numFmtId="180" fontId="21" fillId="0" borderId="0" xfId="10" applyFont="1" applyBorder="1" applyAlignment="1">
      <alignment horizontal="right" vertical="center"/>
    </xf>
    <xf numFmtId="180" fontId="20" fillId="0" borderId="0" xfId="10" applyFont="1" applyBorder="1">
      <alignment vertical="center"/>
    </xf>
    <xf numFmtId="180" fontId="21" fillId="0" borderId="0" xfId="10" applyFont="1" applyBorder="1" applyAlignment="1">
      <alignment horizontal="center" vertical="center"/>
    </xf>
    <xf numFmtId="180" fontId="20" fillId="0" borderId="0" xfId="10" applyFont="1" applyBorder="1" applyAlignment="1">
      <alignment horizontal="center" vertical="center"/>
    </xf>
    <xf numFmtId="180" fontId="22" fillId="0" borderId="0" xfId="10" applyFont="1" applyBorder="1" applyAlignment="1">
      <alignment horizontal="right" vertical="center"/>
    </xf>
    <xf numFmtId="180" fontId="22" fillId="0" borderId="0" xfId="10" applyFont="1" applyBorder="1" applyAlignment="1">
      <alignment horizontal="center" vertical="center"/>
    </xf>
    <xf numFmtId="180" fontId="20" fillId="0" borderId="0" xfId="10" applyFont="1" applyBorder="1" applyAlignment="1">
      <alignment horizontal="left" vertical="center"/>
    </xf>
    <xf numFmtId="181" fontId="20" fillId="0" borderId="0" xfId="10" applyNumberFormat="1" applyFont="1" applyBorder="1" applyAlignment="1">
      <alignment horizontal="left" vertical="center"/>
    </xf>
    <xf numFmtId="180" fontId="24" fillId="0" borderId="0" xfId="10" applyFont="1" applyBorder="1">
      <alignment vertical="center"/>
    </xf>
    <xf numFmtId="181" fontId="24" fillId="10" borderId="0" xfId="10" applyNumberFormat="1" applyFont="1" applyFill="1" applyBorder="1" applyAlignment="1">
      <alignment horizontal="left" vertical="center"/>
    </xf>
    <xf numFmtId="180" fontId="24" fillId="0" borderId="0" xfId="10" applyFont="1" applyBorder="1" applyAlignment="1">
      <alignment horizontal="center" vertical="center"/>
    </xf>
    <xf numFmtId="180" fontId="25" fillId="0" borderId="0" xfId="10" applyFont="1" applyBorder="1" applyAlignment="1">
      <alignment horizontal="right" vertical="center"/>
    </xf>
    <xf numFmtId="180" fontId="25" fillId="0" borderId="0" xfId="10" applyFont="1" applyBorder="1" applyAlignment="1">
      <alignment horizontal="center" vertical="center"/>
    </xf>
    <xf numFmtId="180" fontId="24" fillId="0" borderId="0" xfId="10" applyFont="1" applyBorder="1" applyAlignment="1">
      <alignment horizontal="right" vertical="center"/>
    </xf>
    <xf numFmtId="180" fontId="26" fillId="0" borderId="0" xfId="10" applyFont="1" applyBorder="1">
      <alignment vertical="center"/>
    </xf>
    <xf numFmtId="181" fontId="24" fillId="0" borderId="0" xfId="10" applyNumberFormat="1" applyFont="1" applyBorder="1" applyAlignment="1">
      <alignment horizontal="left" vertical="center"/>
    </xf>
    <xf numFmtId="180" fontId="27" fillId="0" borderId="0" xfId="10" applyFont="1" applyBorder="1">
      <alignment vertical="center"/>
    </xf>
    <xf numFmtId="180" fontId="22" fillId="10" borderId="0" xfId="10" applyFont="1" applyFill="1" applyBorder="1" applyAlignment="1">
      <alignment horizontal="right" vertical="center"/>
    </xf>
    <xf numFmtId="182" fontId="24" fillId="0" borderId="0" xfId="10" applyNumberFormat="1" applyFont="1" applyBorder="1" applyAlignment="1">
      <alignment horizontal="left" vertical="center"/>
    </xf>
    <xf numFmtId="182" fontId="20" fillId="0" borderId="0" xfId="10" applyNumberFormat="1" applyFont="1" applyBorder="1" applyAlignment="1">
      <alignment horizontal="left" vertical="center"/>
    </xf>
    <xf numFmtId="180" fontId="26" fillId="14" borderId="0" xfId="10" applyFont="1" applyFill="1" applyBorder="1">
      <alignment vertical="center"/>
    </xf>
    <xf numFmtId="180" fontId="24" fillId="10" borderId="0" xfId="10" applyFont="1" applyFill="1" applyBorder="1" applyAlignment="1">
      <alignment horizontal="right" vertical="center"/>
    </xf>
    <xf numFmtId="183" fontId="24" fillId="0" borderId="0" xfId="10" applyNumberFormat="1" applyFont="1" applyBorder="1" applyAlignment="1">
      <alignment horizontal="right" vertical="center"/>
    </xf>
    <xf numFmtId="180" fontId="25" fillId="0" borderId="0" xfId="10" applyFont="1" applyBorder="1" applyAlignment="1">
      <alignment horizontal="left" vertical="center"/>
    </xf>
    <xf numFmtId="183" fontId="24" fillId="0" borderId="0" xfId="10" applyNumberFormat="1" applyFont="1" applyBorder="1" applyAlignment="1">
      <alignment horizontal="center" vertical="center"/>
    </xf>
    <xf numFmtId="182" fontId="24" fillId="10" borderId="0" xfId="10" applyNumberFormat="1" applyFont="1" applyFill="1" applyBorder="1" applyAlignment="1">
      <alignment horizontal="left" vertical="center"/>
    </xf>
    <xf numFmtId="180" fontId="29" fillId="0" borderId="0" xfId="10" applyFont="1" applyAlignment="1">
      <alignment horizontal="right" vertical="center"/>
    </xf>
    <xf numFmtId="180" fontId="30" fillId="15" borderId="2" xfId="10" applyFont="1" applyFill="1" applyBorder="1" applyAlignment="1">
      <alignment horizontal="center" vertical="center"/>
    </xf>
    <xf numFmtId="180" fontId="29" fillId="0" borderId="2" xfId="10" applyFont="1" applyBorder="1">
      <alignment vertical="center"/>
    </xf>
    <xf numFmtId="177" fontId="29" fillId="0" borderId="2" xfId="10" applyNumberFormat="1" applyFont="1" applyBorder="1" applyAlignment="1">
      <alignment horizontal="right" vertical="center"/>
    </xf>
    <xf numFmtId="9" fontId="29" fillId="0" borderId="2" xfId="7" applyFont="1" applyBorder="1" applyAlignment="1">
      <alignment horizontal="center" vertical="center"/>
    </xf>
    <xf numFmtId="180" fontId="29" fillId="0" borderId="2" xfId="10" applyFont="1" applyFill="1" applyBorder="1">
      <alignment vertical="center"/>
    </xf>
    <xf numFmtId="177" fontId="31" fillId="0" borderId="2" xfId="10" applyNumberFormat="1" applyFont="1" applyFill="1" applyBorder="1" applyAlignment="1">
      <alignment horizontal="right" vertical="center"/>
    </xf>
    <xf numFmtId="9" fontId="31" fillId="0" borderId="2" xfId="7" applyFont="1" applyFill="1" applyBorder="1" applyAlignment="1">
      <alignment horizontal="center" vertical="center"/>
    </xf>
    <xf numFmtId="9" fontId="31" fillId="0" borderId="2" xfId="7" applyFont="1" applyBorder="1" applyAlignment="1">
      <alignment horizontal="center" vertical="center"/>
    </xf>
    <xf numFmtId="177" fontId="31" fillId="0" borderId="2" xfId="10" applyNumberFormat="1" applyFont="1" applyFill="1" applyBorder="1">
      <alignment vertical="center"/>
    </xf>
    <xf numFmtId="177" fontId="29" fillId="0" borderId="2" xfId="10" applyNumberFormat="1" applyFont="1" applyFill="1" applyBorder="1">
      <alignment vertical="center"/>
    </xf>
    <xf numFmtId="9" fontId="29" fillId="0" borderId="2" xfId="7" applyFont="1" applyFill="1" applyBorder="1" applyAlignment="1">
      <alignment horizontal="center" vertical="center"/>
    </xf>
    <xf numFmtId="177" fontId="29" fillId="0" borderId="2" xfId="10" applyNumberFormat="1" applyFont="1" applyFill="1" applyBorder="1" applyAlignment="1">
      <alignment horizontal="right" vertical="center"/>
    </xf>
    <xf numFmtId="177" fontId="31" fillId="0" borderId="2" xfId="10" applyNumberFormat="1" applyFont="1" applyFill="1" applyBorder="1" applyAlignment="1">
      <alignment horizontal="left" vertical="center"/>
    </xf>
    <xf numFmtId="177" fontId="31" fillId="0" borderId="2" xfId="10" applyNumberFormat="1" applyFont="1" applyFill="1" applyBorder="1" applyAlignment="1">
      <alignment horizontal="center" vertical="center"/>
    </xf>
    <xf numFmtId="177" fontId="31" fillId="0" borderId="2" xfId="10" applyNumberFormat="1" applyFont="1" applyBorder="1" applyAlignment="1">
      <alignment horizontal="right" vertical="center"/>
    </xf>
    <xf numFmtId="177" fontId="31" fillId="0" borderId="2" xfId="10" applyNumberFormat="1" applyFont="1" applyBorder="1" applyAlignment="1">
      <alignment horizontal="left" vertical="center"/>
    </xf>
    <xf numFmtId="0" fontId="32" fillId="0" borderId="0" xfId="5" applyFont="1">
      <alignment vertical="center"/>
    </xf>
    <xf numFmtId="0" fontId="33" fillId="0" borderId="0" xfId="5" applyFont="1" applyAlignment="1">
      <alignment horizontal="right" vertical="center"/>
    </xf>
    <xf numFmtId="0" fontId="34" fillId="0" borderId="2" xfId="4" applyFont="1" applyBorder="1" applyAlignment="1">
      <alignment horizontal="center" vertical="center"/>
    </xf>
    <xf numFmtId="0" fontId="8" fillId="0" borderId="2" xfId="4" applyFont="1" applyBorder="1" applyAlignment="1">
      <alignment horizontal="center" vertical="center"/>
    </xf>
    <xf numFmtId="0" fontId="8" fillId="0" borderId="2" xfId="4" applyFont="1" applyBorder="1">
      <alignment vertical="center"/>
    </xf>
    <xf numFmtId="177" fontId="8" fillId="6" borderId="2" xfId="4" applyNumberFormat="1" applyFont="1" applyFill="1" applyBorder="1">
      <alignment vertical="center"/>
    </xf>
    <xf numFmtId="9" fontId="8" fillId="6" borderId="2" xfId="7" applyFont="1" applyFill="1" applyBorder="1" applyAlignment="1">
      <alignment horizontal="center" vertical="center"/>
    </xf>
    <xf numFmtId="0" fontId="18" fillId="0" borderId="2" xfId="4" applyFont="1" applyBorder="1" applyAlignment="1">
      <alignment horizontal="center" vertical="center"/>
    </xf>
    <xf numFmtId="0" fontId="18" fillId="0" borderId="2" xfId="4" applyFont="1" applyBorder="1">
      <alignment vertical="center"/>
    </xf>
    <xf numFmtId="0" fontId="35" fillId="4" borderId="0" xfId="5" applyFont="1" applyFill="1">
      <alignment vertical="center"/>
    </xf>
    <xf numFmtId="0" fontId="36" fillId="4" borderId="0" xfId="5" applyFont="1" applyFill="1">
      <alignment vertical="center"/>
    </xf>
    <xf numFmtId="0" fontId="36" fillId="0" borderId="0" xfId="5" applyFont="1">
      <alignment vertical="center"/>
    </xf>
    <xf numFmtId="0" fontId="37" fillId="5" borderId="0" xfId="5" applyFont="1" applyFill="1">
      <alignment vertical="center"/>
    </xf>
    <xf numFmtId="0" fontId="39" fillId="8" borderId="0" xfId="5" applyFont="1" applyFill="1">
      <alignment vertical="center"/>
    </xf>
    <xf numFmtId="0" fontId="40" fillId="8" borderId="0" xfId="5" applyFont="1" applyFill="1">
      <alignment vertical="center"/>
    </xf>
    <xf numFmtId="177" fontId="8" fillId="6" borderId="2" xfId="8" applyNumberFormat="1" applyFont="1" applyFill="1" applyBorder="1">
      <alignment vertical="center"/>
    </xf>
    <xf numFmtId="177" fontId="18" fillId="6" borderId="2" xfId="8" applyNumberFormat="1" applyFont="1" applyFill="1" applyBorder="1">
      <alignment vertical="center"/>
    </xf>
    <xf numFmtId="0" fontId="34" fillId="0" borderId="2" xfId="4" applyFont="1" applyFill="1" applyBorder="1" applyAlignment="1">
      <alignment horizontal="center" vertical="center"/>
    </xf>
    <xf numFmtId="0" fontId="8" fillId="0" borderId="0" xfId="5" applyFont="1" applyFill="1">
      <alignment vertical="center"/>
    </xf>
    <xf numFmtId="0" fontId="8" fillId="0" borderId="2" xfId="4" applyFont="1" applyFill="1" applyBorder="1" applyAlignment="1">
      <alignment horizontal="center" vertical="center"/>
    </xf>
    <xf numFmtId="0" fontId="8" fillId="0" borderId="2" xfId="4" applyFont="1" applyFill="1" applyBorder="1">
      <alignment vertical="center"/>
    </xf>
    <xf numFmtId="177" fontId="8" fillId="0" borderId="2" xfId="8" applyNumberFormat="1" applyFont="1" applyFill="1" applyBorder="1">
      <alignment vertical="center"/>
    </xf>
    <xf numFmtId="177" fontId="8" fillId="0" borderId="2" xfId="4" applyNumberFormat="1" applyFont="1" applyFill="1" applyBorder="1">
      <alignment vertical="center"/>
    </xf>
    <xf numFmtId="9" fontId="8" fillId="0" borderId="2" xfId="7" applyFont="1" applyFill="1" applyBorder="1" applyAlignment="1">
      <alignment horizontal="center" vertical="center"/>
    </xf>
    <xf numFmtId="0" fontId="18" fillId="0" borderId="2" xfId="4" applyFont="1" applyFill="1" applyBorder="1" applyAlignment="1">
      <alignment horizontal="center" vertical="center"/>
    </xf>
    <xf numFmtId="0" fontId="18" fillId="0" borderId="2" xfId="4" applyFont="1" applyFill="1" applyBorder="1">
      <alignment vertical="center"/>
    </xf>
    <xf numFmtId="177" fontId="18" fillId="0" borderId="2" xfId="8" applyNumberFormat="1" applyFont="1" applyFill="1" applyBorder="1">
      <alignment vertical="center"/>
    </xf>
    <xf numFmtId="0" fontId="34" fillId="6" borderId="2" xfId="4" applyFont="1" applyFill="1" applyBorder="1" applyAlignment="1">
      <alignment horizontal="center" vertical="center"/>
    </xf>
    <xf numFmtId="0" fontId="8" fillId="11" borderId="2" xfId="4" applyFont="1" applyFill="1" applyBorder="1" applyAlignment="1">
      <alignment horizontal="center" vertical="center"/>
    </xf>
    <xf numFmtId="0" fontId="8" fillId="11" borderId="2" xfId="4" applyFont="1" applyFill="1" applyBorder="1">
      <alignment vertical="center"/>
    </xf>
    <xf numFmtId="0" fontId="18" fillId="11" borderId="2" xfId="4" applyFont="1" applyFill="1" applyBorder="1" applyAlignment="1">
      <alignment horizontal="center" vertical="center"/>
    </xf>
    <xf numFmtId="0" fontId="18" fillId="11" borderId="2" xfId="4" applyFont="1" applyFill="1" applyBorder="1">
      <alignment vertical="center"/>
    </xf>
    <xf numFmtId="177" fontId="8" fillId="7" borderId="2" xfId="8" applyNumberFormat="1" applyFont="1" applyFill="1" applyBorder="1">
      <alignment vertical="center"/>
    </xf>
    <xf numFmtId="177" fontId="8" fillId="7" borderId="2" xfId="4" applyNumberFormat="1" applyFont="1" applyFill="1" applyBorder="1">
      <alignment vertical="center"/>
    </xf>
    <xf numFmtId="177" fontId="18" fillId="7" borderId="2" xfId="8" applyNumberFormat="1" applyFont="1" applyFill="1" applyBorder="1">
      <alignment vertical="center"/>
    </xf>
    <xf numFmtId="0" fontId="34" fillId="0" borderId="2" xfId="4" applyFont="1" applyBorder="1" applyAlignment="1">
      <alignment horizontal="left" vertical="center"/>
    </xf>
    <xf numFmtId="0" fontId="34" fillId="0" borderId="2" xfId="4" applyFont="1" applyFill="1" applyBorder="1" applyAlignment="1">
      <alignment horizontal="left" vertical="center"/>
    </xf>
    <xf numFmtId="0" fontId="8" fillId="0" borderId="2" xfId="4" applyFont="1" applyBorder="1" applyAlignment="1">
      <alignment horizontal="left" vertical="center"/>
    </xf>
    <xf numFmtId="0" fontId="18" fillId="0" borderId="2" xfId="4" applyFont="1" applyBorder="1" applyAlignment="1">
      <alignment horizontal="left" vertical="center"/>
    </xf>
    <xf numFmtId="0" fontId="34" fillId="0" borderId="2" xfId="4" applyFont="1" applyFill="1" applyBorder="1" applyAlignment="1">
      <alignment horizontal="right" vertical="center"/>
    </xf>
    <xf numFmtId="0" fontId="18" fillId="0" borderId="2" xfId="4" applyFont="1" applyBorder="1" applyAlignment="1">
      <alignment horizontal="right" vertical="center"/>
    </xf>
    <xf numFmtId="0" fontId="42" fillId="6" borderId="0" xfId="9" applyFont="1" applyFill="1" applyAlignment="1">
      <alignment horizontal="center" vertical="center"/>
    </xf>
    <xf numFmtId="0" fontId="42" fillId="11" borderId="0" xfId="9" applyFont="1" applyFill="1" applyAlignment="1">
      <alignment horizontal="center" vertical="center"/>
    </xf>
    <xf numFmtId="0" fontId="42" fillId="7" borderId="0" xfId="9" applyFont="1" applyFill="1" applyAlignment="1">
      <alignment horizontal="center" vertical="center"/>
    </xf>
    <xf numFmtId="0" fontId="43" fillId="6" borderId="0" xfId="5" applyFont="1" applyFill="1" applyAlignment="1">
      <alignment horizontal="center" vertical="center"/>
    </xf>
    <xf numFmtId="0" fontId="42" fillId="14" borderId="0" xfId="9" applyFont="1" applyFill="1" applyAlignment="1">
      <alignment horizontal="center" vertical="center"/>
    </xf>
    <xf numFmtId="0" fontId="8" fillId="0" borderId="0" xfId="5" applyFont="1" applyAlignment="1">
      <alignment horizontal="center" vertical="center"/>
    </xf>
    <xf numFmtId="0" fontId="44" fillId="5" borderId="0" xfId="9" applyFont="1" applyFill="1" applyAlignment="1">
      <alignment horizontal="center" vertical="center"/>
    </xf>
    <xf numFmtId="0" fontId="8" fillId="6" borderId="2" xfId="1" applyNumberFormat="1" applyFont="1" applyFill="1" applyBorder="1" applyAlignment="1">
      <alignment horizontal="left" vertical="center"/>
    </xf>
    <xf numFmtId="0" fontId="8" fillId="6" borderId="2" xfId="1" applyNumberFormat="1" applyFont="1" applyFill="1" applyBorder="1" applyAlignment="1">
      <alignment horizontal="right" vertical="center"/>
    </xf>
    <xf numFmtId="0" fontId="18" fillId="6" borderId="2" xfId="1" applyNumberFormat="1" applyFont="1" applyFill="1" applyBorder="1" applyAlignment="1">
      <alignment horizontal="left" vertical="center"/>
    </xf>
    <xf numFmtId="177" fontId="8" fillId="0" borderId="2" xfId="1" applyNumberFormat="1" applyFont="1" applyFill="1" applyBorder="1" applyAlignment="1">
      <alignment horizontal="left" vertical="center"/>
    </xf>
    <xf numFmtId="177" fontId="8" fillId="0" borderId="2" xfId="1" applyNumberFormat="1" applyFont="1" applyFill="1" applyBorder="1" applyAlignment="1">
      <alignment horizontal="right" vertical="center"/>
    </xf>
    <xf numFmtId="177" fontId="8" fillId="0" borderId="2" xfId="1" applyNumberFormat="1" applyFont="1" applyFill="1" applyBorder="1" applyAlignment="1">
      <alignment horizontal="center" vertical="center"/>
    </xf>
    <xf numFmtId="177" fontId="18" fillId="0" borderId="2" xfId="1" applyNumberFormat="1" applyFont="1" applyFill="1" applyBorder="1" applyAlignment="1">
      <alignment horizontal="center" vertical="center"/>
    </xf>
    <xf numFmtId="177" fontId="18" fillId="0" borderId="2" xfId="1" applyNumberFormat="1" applyFont="1" applyFill="1" applyBorder="1" applyAlignment="1">
      <alignment horizontal="right" vertical="center"/>
    </xf>
    <xf numFmtId="177" fontId="18" fillId="0" borderId="2" xfId="1" applyNumberFormat="1" applyFont="1" applyFill="1" applyBorder="1" applyAlignment="1">
      <alignment horizontal="left" vertical="center"/>
    </xf>
    <xf numFmtId="9" fontId="8" fillId="0" borderId="2" xfId="2" applyFont="1" applyFill="1" applyBorder="1" applyAlignment="1">
      <alignment horizontal="right" vertical="center"/>
    </xf>
    <xf numFmtId="9" fontId="8" fillId="0" borderId="2" xfId="2" applyFont="1" applyFill="1" applyBorder="1" applyAlignment="1">
      <alignment horizontal="left" vertical="center"/>
    </xf>
    <xf numFmtId="0" fontId="47" fillId="11" borderId="2" xfId="4" applyFont="1" applyFill="1" applyBorder="1">
      <alignment vertical="center"/>
    </xf>
    <xf numFmtId="177" fontId="47" fillId="7" borderId="2" xfId="8" applyNumberFormat="1" applyFont="1" applyFill="1" applyBorder="1">
      <alignment vertical="center"/>
    </xf>
    <xf numFmtId="177" fontId="47" fillId="7" borderId="2" xfId="4" applyNumberFormat="1" applyFont="1" applyFill="1" applyBorder="1">
      <alignment vertical="center"/>
    </xf>
    <xf numFmtId="0" fontId="48" fillId="11" borderId="2" xfId="4" applyFont="1" applyFill="1" applyBorder="1">
      <alignment vertical="center"/>
    </xf>
    <xf numFmtId="177" fontId="48" fillId="7" borderId="2" xfId="8" applyNumberFormat="1" applyFont="1" applyFill="1" applyBorder="1">
      <alignment vertical="center"/>
    </xf>
    <xf numFmtId="9" fontId="47" fillId="7" borderId="2" xfId="7" applyFont="1" applyFill="1" applyBorder="1" applyAlignment="1">
      <alignment horizontal="center" vertical="center"/>
    </xf>
    <xf numFmtId="0" fontId="49" fillId="14" borderId="0" xfId="5" applyFont="1" applyFill="1" applyAlignment="1">
      <alignment horizontal="right" vertical="center"/>
    </xf>
    <xf numFmtId="0" fontId="50" fillId="6" borderId="2" xfId="4" applyFont="1" applyFill="1" applyBorder="1" applyAlignment="1">
      <alignment horizontal="center" vertical="center"/>
    </xf>
    <xf numFmtId="0" fontId="51" fillId="11" borderId="2" xfId="4" applyFont="1" applyFill="1" applyBorder="1" applyAlignment="1">
      <alignment horizontal="center" vertical="center"/>
    </xf>
    <xf numFmtId="0" fontId="49" fillId="0" borderId="0" xfId="5" applyFont="1" applyFill="1" applyAlignment="1">
      <alignment horizontal="right" vertical="center"/>
    </xf>
    <xf numFmtId="9" fontId="8" fillId="0" borderId="0" xfId="7" applyFont="1" applyFill="1" applyBorder="1" applyAlignment="1">
      <alignment horizontal="center" vertical="center"/>
    </xf>
    <xf numFmtId="0" fontId="52" fillId="6" borderId="0" xfId="4" applyFont="1" applyFill="1" applyBorder="1" applyAlignment="1">
      <alignment horizontal="center" vertical="center"/>
    </xf>
    <xf numFmtId="0" fontId="34" fillId="6" borderId="0" xfId="4" applyFont="1" applyFill="1" applyBorder="1" applyAlignment="1">
      <alignment horizontal="center" vertical="center"/>
    </xf>
    <xf numFmtId="0" fontId="8" fillId="6" borderId="0" xfId="4" applyFont="1" applyFill="1" applyBorder="1">
      <alignment vertical="center"/>
    </xf>
    <xf numFmtId="0" fontId="18" fillId="6" borderId="0" xfId="4" applyFont="1" applyFill="1" applyBorder="1">
      <alignment vertical="center"/>
    </xf>
    <xf numFmtId="177" fontId="8" fillId="2" borderId="0" xfId="8" applyNumberFormat="1" applyFont="1" applyFill="1" applyBorder="1">
      <alignment vertical="center"/>
    </xf>
    <xf numFmtId="177" fontId="8" fillId="2" borderId="0" xfId="4" applyNumberFormat="1" applyFont="1" applyFill="1" applyBorder="1">
      <alignment vertical="center"/>
    </xf>
    <xf numFmtId="9" fontId="8" fillId="2" borderId="0" xfId="7" applyFont="1" applyFill="1" applyBorder="1" applyAlignment="1">
      <alignment horizontal="center" vertical="center"/>
    </xf>
    <xf numFmtId="177" fontId="18" fillId="2" borderId="0" xfId="8" applyNumberFormat="1" applyFont="1" applyFill="1" applyBorder="1">
      <alignment vertical="center"/>
    </xf>
    <xf numFmtId="0" fontId="34" fillId="11" borderId="13" xfId="4" applyFont="1" applyFill="1" applyBorder="1" applyAlignment="1">
      <alignment horizontal="center" vertical="center"/>
    </xf>
    <xf numFmtId="9" fontId="8" fillId="7" borderId="14" xfId="7" applyFont="1" applyFill="1" applyBorder="1" applyAlignment="1">
      <alignment horizontal="center" vertical="center"/>
    </xf>
    <xf numFmtId="0" fontId="34" fillId="11" borderId="15" xfId="4" applyFont="1" applyFill="1" applyBorder="1" applyAlignment="1">
      <alignment horizontal="center" vertical="center"/>
    </xf>
    <xf numFmtId="0" fontId="18" fillId="11" borderId="16" xfId="4" applyFont="1" applyFill="1" applyBorder="1">
      <alignment vertical="center"/>
    </xf>
    <xf numFmtId="177" fontId="18" fillId="7" borderId="16" xfId="8" applyNumberFormat="1" applyFont="1" applyFill="1" applyBorder="1">
      <alignment vertical="center"/>
    </xf>
    <xf numFmtId="177" fontId="8" fillId="7" borderId="16" xfId="4" applyNumberFormat="1" applyFont="1" applyFill="1" applyBorder="1">
      <alignment vertical="center"/>
    </xf>
    <xf numFmtId="9" fontId="8" fillId="7" borderId="17" xfId="7" applyFont="1" applyFill="1" applyBorder="1" applyAlignment="1">
      <alignment horizontal="center" vertical="center"/>
    </xf>
    <xf numFmtId="0" fontId="34" fillId="11" borderId="18" xfId="4" applyFont="1" applyFill="1" applyBorder="1" applyAlignment="1">
      <alignment horizontal="center" vertical="center"/>
    </xf>
    <xf numFmtId="0" fontId="8" fillId="11" borderId="19" xfId="4" applyFont="1" applyFill="1" applyBorder="1">
      <alignment vertical="center"/>
    </xf>
    <xf numFmtId="177" fontId="8" fillId="7" borderId="19" xfId="8" applyNumberFormat="1" applyFont="1" applyFill="1" applyBorder="1">
      <alignment vertical="center"/>
    </xf>
    <xf numFmtId="177" fontId="8" fillId="7" borderId="19" xfId="4" applyNumberFormat="1" applyFont="1" applyFill="1" applyBorder="1">
      <alignment vertical="center"/>
    </xf>
    <xf numFmtId="9" fontId="8" fillId="7" borderId="20" xfId="7" applyFont="1" applyFill="1" applyBorder="1" applyAlignment="1">
      <alignment horizontal="center" vertical="center"/>
    </xf>
    <xf numFmtId="0" fontId="52" fillId="6" borderId="3" xfId="4" applyFont="1" applyFill="1" applyBorder="1" applyAlignment="1">
      <alignment horizontal="center" vertical="center"/>
    </xf>
    <xf numFmtId="0" fontId="52" fillId="6" borderId="4" xfId="4" applyFont="1" applyFill="1" applyBorder="1" applyAlignment="1">
      <alignment horizontal="center" vertical="center"/>
    </xf>
    <xf numFmtId="0" fontId="52" fillId="6" borderId="5" xfId="4" applyFont="1" applyFill="1" applyBorder="1" applyAlignment="1">
      <alignment horizontal="center" vertical="center"/>
    </xf>
    <xf numFmtId="0" fontId="8" fillId="0" borderId="0" xfId="5" applyFont="1" applyBorder="1">
      <alignment vertical="center"/>
    </xf>
    <xf numFmtId="0" fontId="34" fillId="0" borderId="0" xfId="4" applyFont="1" applyAlignment="1">
      <alignment horizontal="center" vertical="center"/>
    </xf>
    <xf numFmtId="0" fontId="34" fillId="0" borderId="1" xfId="4" applyFont="1" applyBorder="1" applyAlignment="1">
      <alignment horizontal="center" vertical="center"/>
    </xf>
    <xf numFmtId="0" fontId="8" fillId="0" borderId="0" xfId="4" applyFont="1" applyAlignment="1">
      <alignment horizontal="left" vertical="center"/>
    </xf>
    <xf numFmtId="0" fontId="8" fillId="0" borderId="0" xfId="4" applyFont="1">
      <alignment vertical="center"/>
    </xf>
    <xf numFmtId="178" fontId="8" fillId="0" borderId="0" xfId="8" applyNumberFormat="1" applyFont="1" applyFill="1" applyBorder="1" applyAlignment="1">
      <alignment horizontal="right" vertical="center"/>
    </xf>
    <xf numFmtId="177" fontId="8" fillId="0" borderId="0" xfId="4" applyNumberFormat="1" applyFont="1" applyAlignment="1">
      <alignment horizontal="right" vertical="center"/>
    </xf>
    <xf numFmtId="0" fontId="8" fillId="0" borderId="21" xfId="4" applyFont="1" applyBorder="1" applyAlignment="1">
      <alignment horizontal="left" vertical="center"/>
    </xf>
    <xf numFmtId="0" fontId="8" fillId="0" borderId="21" xfId="4" applyFont="1" applyBorder="1">
      <alignment vertical="center"/>
    </xf>
    <xf numFmtId="177" fontId="8" fillId="0" borderId="21" xfId="4" applyNumberFormat="1" applyFont="1" applyBorder="1" applyAlignment="1">
      <alignment horizontal="right" vertical="center"/>
    </xf>
    <xf numFmtId="9" fontId="8" fillId="0" borderId="21" xfId="7" applyFont="1" applyFill="1" applyBorder="1" applyAlignment="1">
      <alignment horizontal="center" vertical="center"/>
    </xf>
    <xf numFmtId="0" fontId="18" fillId="0" borderId="21" xfId="4" applyFont="1" applyBorder="1" applyAlignment="1">
      <alignment horizontal="left" vertical="center"/>
    </xf>
    <xf numFmtId="0" fontId="18" fillId="0" borderId="21" xfId="4" applyFont="1" applyBorder="1">
      <alignment vertical="center"/>
    </xf>
    <xf numFmtId="178" fontId="18" fillId="0" borderId="21" xfId="8" applyNumberFormat="1" applyFont="1" applyFill="1" applyBorder="1" applyAlignment="1">
      <alignment horizontal="right" vertical="center"/>
    </xf>
    <xf numFmtId="0" fontId="18" fillId="0" borderId="0" xfId="4" applyFont="1" applyAlignment="1">
      <alignment horizontal="left" vertical="center"/>
    </xf>
    <xf numFmtId="0" fontId="18" fillId="0" borderId="0" xfId="4" applyFont="1">
      <alignment vertical="center"/>
    </xf>
    <xf numFmtId="178" fontId="18" fillId="0" borderId="6" xfId="8" applyNumberFormat="1" applyFont="1" applyFill="1" applyBorder="1" applyAlignment="1">
      <alignment horizontal="right" vertical="center"/>
    </xf>
    <xf numFmtId="177" fontId="8" fillId="0" borderId="6" xfId="4" applyNumberFormat="1" applyFont="1" applyBorder="1" applyAlignment="1">
      <alignment horizontal="right" vertical="center"/>
    </xf>
    <xf numFmtId="9" fontId="8" fillId="0" borderId="6" xfId="7" applyFont="1" applyFill="1" applyBorder="1" applyAlignment="1">
      <alignment horizontal="center" vertical="center"/>
    </xf>
    <xf numFmtId="0" fontId="54" fillId="0" borderId="0" xfId="5" applyFont="1" applyAlignment="1">
      <alignment horizontal="center" vertical="center"/>
    </xf>
    <xf numFmtId="0" fontId="55" fillId="5" borderId="0" xfId="9" applyFont="1" applyFill="1" applyAlignment="1">
      <alignment horizontal="center" vertical="center"/>
    </xf>
    <xf numFmtId="0" fontId="8" fillId="10" borderId="0" xfId="9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44" fillId="15" borderId="0" xfId="4" applyFont="1" applyFill="1" applyBorder="1" applyAlignment="1">
      <alignment horizontal="center" vertical="center"/>
    </xf>
    <xf numFmtId="0" fontId="8" fillId="8" borderId="0" xfId="5" applyFont="1" applyFill="1" applyAlignment="1">
      <alignment horizontal="center" vertical="center"/>
    </xf>
    <xf numFmtId="177" fontId="8" fillId="6" borderId="0" xfId="4" applyNumberFormat="1" applyFont="1" applyFill="1" applyBorder="1">
      <alignment vertical="center"/>
    </xf>
    <xf numFmtId="9" fontId="8" fillId="6" borderId="0" xfId="7" applyFont="1" applyFill="1" applyBorder="1" applyAlignment="1">
      <alignment horizontal="center" vertical="center"/>
    </xf>
    <xf numFmtId="177" fontId="8" fillId="10" borderId="0" xfId="4" applyNumberFormat="1" applyFont="1" applyFill="1" applyBorder="1">
      <alignment vertical="center"/>
    </xf>
    <xf numFmtId="9" fontId="8" fillId="10" borderId="0" xfId="7" applyFont="1" applyFill="1" applyBorder="1" applyAlignment="1">
      <alignment horizontal="center" vertical="center"/>
    </xf>
    <xf numFmtId="177" fontId="8" fillId="6" borderId="0" xfId="8" applyNumberFormat="1" applyFont="1" applyFill="1" applyBorder="1">
      <alignment vertical="center"/>
    </xf>
    <xf numFmtId="177" fontId="18" fillId="6" borderId="0" xfId="8" applyNumberFormat="1" applyFont="1" applyFill="1" applyBorder="1">
      <alignment vertical="center"/>
    </xf>
    <xf numFmtId="0" fontId="38" fillId="8" borderId="0" xfId="4" applyFont="1" applyFill="1" applyBorder="1" applyAlignment="1">
      <alignment horizontal="center" vertical="center"/>
    </xf>
    <xf numFmtId="0" fontId="38" fillId="8" borderId="0" xfId="4" applyFont="1" applyFill="1" applyBorder="1">
      <alignment vertical="center"/>
    </xf>
    <xf numFmtId="0" fontId="6" fillId="0" borderId="0" xfId="5" applyFont="1">
      <alignment vertical="center"/>
    </xf>
    <xf numFmtId="0" fontId="56" fillId="0" borderId="8" xfId="9" applyFont="1" applyFill="1" applyBorder="1">
      <alignment vertical="center"/>
    </xf>
    <xf numFmtId="0" fontId="56" fillId="0" borderId="9" xfId="9" applyFont="1" applyFill="1" applyBorder="1" applyAlignment="1">
      <alignment horizontal="center" vertical="center"/>
    </xf>
    <xf numFmtId="177" fontId="56" fillId="0" borderId="9" xfId="9" applyNumberFormat="1" applyFont="1" applyFill="1" applyBorder="1">
      <alignment vertical="center"/>
    </xf>
    <xf numFmtId="179" fontId="56" fillId="0" borderId="9" xfId="9" applyNumberFormat="1" applyFont="1" applyFill="1" applyBorder="1" applyAlignment="1">
      <alignment horizontal="center" vertical="center"/>
    </xf>
    <xf numFmtId="0" fontId="56" fillId="0" borderId="10" xfId="9" applyFont="1" applyFill="1" applyBorder="1" applyAlignment="1">
      <alignment horizontal="center" vertical="center"/>
    </xf>
    <xf numFmtId="0" fontId="56" fillId="0" borderId="11" xfId="9" applyFont="1" applyFill="1" applyBorder="1">
      <alignment vertical="center"/>
    </xf>
    <xf numFmtId="0" fontId="56" fillId="0" borderId="0" xfId="9" applyFont="1" applyFill="1" applyAlignment="1">
      <alignment horizontal="center" vertical="center"/>
    </xf>
    <xf numFmtId="177" fontId="56" fillId="0" borderId="0" xfId="9" applyNumberFormat="1" applyFont="1" applyFill="1">
      <alignment vertical="center"/>
    </xf>
    <xf numFmtId="179" fontId="56" fillId="0" borderId="0" xfId="9" applyNumberFormat="1" applyFont="1" applyFill="1" applyAlignment="1">
      <alignment horizontal="center" vertical="center"/>
    </xf>
    <xf numFmtId="0" fontId="56" fillId="0" borderId="12" xfId="9" applyFont="1" applyFill="1" applyBorder="1" applyAlignment="1">
      <alignment horizontal="center" vertical="center"/>
    </xf>
    <xf numFmtId="0" fontId="56" fillId="0" borderId="13" xfId="9" applyFont="1" applyFill="1" applyBorder="1" applyAlignment="1">
      <alignment horizontal="center" vertical="center"/>
    </xf>
    <xf numFmtId="177" fontId="56" fillId="0" borderId="2" xfId="9" applyNumberFormat="1" applyFont="1" applyFill="1" applyBorder="1" applyAlignment="1">
      <alignment horizontal="center" vertical="center"/>
    </xf>
    <xf numFmtId="0" fontId="56" fillId="0" borderId="2" xfId="9" applyFont="1" applyFill="1" applyBorder="1" applyAlignment="1">
      <alignment horizontal="center" vertical="center"/>
    </xf>
    <xf numFmtId="10" fontId="56" fillId="0" borderId="14" xfId="9" applyNumberFormat="1" applyFont="1" applyFill="1" applyBorder="1" applyAlignment="1">
      <alignment horizontal="center" vertical="center"/>
    </xf>
    <xf numFmtId="0" fontId="5" fillId="0" borderId="13" xfId="9" applyFont="1" applyFill="1" applyBorder="1" applyAlignment="1">
      <alignment horizontal="left" vertical="center"/>
    </xf>
    <xf numFmtId="180" fontId="5" fillId="10" borderId="2" xfId="10" applyFont="1" applyFill="1" applyBorder="1">
      <alignment vertical="center"/>
    </xf>
    <xf numFmtId="0" fontId="5" fillId="0" borderId="15" xfId="9" applyFont="1" applyFill="1" applyBorder="1" applyAlignment="1">
      <alignment horizontal="left" vertical="center"/>
    </xf>
    <xf numFmtId="180" fontId="5" fillId="10" borderId="16" xfId="10" applyFont="1" applyFill="1" applyBorder="1">
      <alignment vertical="center"/>
    </xf>
    <xf numFmtId="177" fontId="5" fillId="10" borderId="2" xfId="10" applyNumberFormat="1" applyFont="1" applyFill="1" applyBorder="1">
      <alignment vertical="center"/>
    </xf>
    <xf numFmtId="9" fontId="5" fillId="10" borderId="14" xfId="7" applyFont="1" applyFill="1" applyBorder="1" applyAlignment="1">
      <alignment horizontal="center" vertical="center"/>
    </xf>
    <xf numFmtId="177" fontId="5" fillId="10" borderId="16" xfId="10" applyNumberFormat="1" applyFont="1" applyFill="1" applyBorder="1">
      <alignment vertical="center"/>
    </xf>
    <xf numFmtId="9" fontId="5" fillId="10" borderId="17" xfId="7" applyFont="1" applyFill="1" applyBorder="1" applyAlignment="1">
      <alignment horizontal="center" vertical="center"/>
    </xf>
    <xf numFmtId="0" fontId="60" fillId="21" borderId="0" xfId="11" applyFont="1" applyFill="1" applyAlignment="1">
      <alignment horizontal="center" vertical="center" wrapText="1" readingOrder="1"/>
    </xf>
    <xf numFmtId="0" fontId="61" fillId="21" borderId="0" xfId="11" applyFont="1" applyFill="1" applyAlignment="1">
      <alignment horizontal="left" vertical="center" wrapText="1" readingOrder="1"/>
    </xf>
    <xf numFmtId="0" fontId="62" fillId="22" borderId="0" xfId="0" applyFont="1" applyFill="1" applyAlignment="1">
      <alignment horizontal="center" vertical="center" wrapText="1" readingOrder="1"/>
    </xf>
    <xf numFmtId="0" fontId="63" fillId="22" borderId="0" xfId="0" applyFont="1" applyFill="1" applyAlignment="1">
      <alignment horizontal="left" vertical="center" wrapText="1" readingOrder="1"/>
    </xf>
    <xf numFmtId="0" fontId="60" fillId="23" borderId="0" xfId="11" applyFont="1" applyFill="1" applyAlignment="1">
      <alignment horizontal="center" vertical="center" wrapText="1" readingOrder="1"/>
    </xf>
    <xf numFmtId="0" fontId="61" fillId="23" borderId="0" xfId="11" applyFont="1" applyFill="1" applyAlignment="1">
      <alignment horizontal="left" vertical="center" wrapText="1" readingOrder="1"/>
    </xf>
    <xf numFmtId="0" fontId="62" fillId="24" borderId="0" xfId="0" applyFont="1" applyFill="1" applyAlignment="1">
      <alignment horizontal="center" vertical="center" wrapText="1" readingOrder="1"/>
    </xf>
    <xf numFmtId="0" fontId="63" fillId="24" borderId="0" xfId="0" applyFont="1" applyFill="1" applyAlignment="1">
      <alignment horizontal="left" vertical="center" wrapText="1" readingOrder="1"/>
    </xf>
    <xf numFmtId="0" fontId="64" fillId="16" borderId="0" xfId="0" applyFont="1" applyFill="1" applyAlignment="1">
      <alignment horizontal="right" vertical="center"/>
    </xf>
    <xf numFmtId="184" fontId="8" fillId="6" borderId="2" xfId="1" applyNumberFormat="1" applyFont="1" applyFill="1" applyBorder="1" applyAlignment="1">
      <alignment horizontal="center" vertical="center"/>
    </xf>
    <xf numFmtId="184" fontId="8" fillId="6" borderId="2" xfId="1" applyNumberFormat="1" applyFont="1" applyFill="1" applyBorder="1" applyAlignment="1">
      <alignment horizontal="right" vertical="center"/>
    </xf>
    <xf numFmtId="184" fontId="18" fillId="6" borderId="2" xfId="1" applyNumberFormat="1" applyFont="1" applyFill="1" applyBorder="1" applyAlignment="1">
      <alignment horizontal="center" vertical="center"/>
    </xf>
    <xf numFmtId="184" fontId="18" fillId="6" borderId="2" xfId="1" applyNumberFormat="1" applyFont="1" applyFill="1" applyBorder="1" applyAlignment="1">
      <alignment horizontal="right" vertical="center"/>
    </xf>
    <xf numFmtId="2" fontId="8" fillId="6" borderId="2" xfId="1" applyNumberFormat="1" applyFont="1" applyFill="1" applyBorder="1" applyAlignment="1">
      <alignment horizontal="right" vertical="center"/>
    </xf>
    <xf numFmtId="185" fontId="8" fillId="6" borderId="2" xfId="1" applyNumberFormat="1" applyFont="1" applyFill="1" applyBorder="1" applyAlignment="1">
      <alignment horizontal="right" vertical="center"/>
    </xf>
    <xf numFmtId="185" fontId="18" fillId="6" borderId="2" xfId="1" applyNumberFormat="1" applyFont="1" applyFill="1" applyBorder="1" applyAlignment="1">
      <alignment horizontal="right" vertical="center"/>
    </xf>
    <xf numFmtId="43" fontId="8" fillId="6" borderId="2" xfId="1" applyFont="1" applyFill="1" applyBorder="1" applyAlignment="1">
      <alignment horizontal="center" vertical="center"/>
    </xf>
    <xf numFmtId="186" fontId="8" fillId="6" borderId="2" xfId="1" applyNumberFormat="1" applyFont="1" applyFill="1" applyBorder="1" applyAlignment="1">
      <alignment horizontal="left" vertical="center"/>
    </xf>
    <xf numFmtId="177" fontId="8" fillId="6" borderId="2" xfId="1" applyNumberFormat="1" applyFont="1" applyFill="1" applyBorder="1" applyAlignment="1">
      <alignment horizontal="right" vertical="center"/>
    </xf>
    <xf numFmtId="0" fontId="66" fillId="16" borderId="0" xfId="11" applyFont="1" applyFill="1">
      <alignment vertical="center"/>
    </xf>
    <xf numFmtId="0" fontId="54" fillId="16" borderId="0" xfId="0" applyFont="1" applyFill="1">
      <alignment vertical="center"/>
    </xf>
    <xf numFmtId="0" fontId="66" fillId="17" borderId="0" xfId="11" applyFont="1" applyFill="1">
      <alignment vertical="center"/>
    </xf>
    <xf numFmtId="0" fontId="67" fillId="17" borderId="0" xfId="11" applyFont="1" applyFill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58" fillId="0" borderId="0" xfId="0" applyFont="1" applyAlignment="1">
      <alignment horizontal="left" vertical="center" wrapText="1"/>
    </xf>
    <xf numFmtId="0" fontId="59" fillId="19" borderId="0" xfId="0" applyFont="1" applyFill="1" applyAlignment="1">
      <alignment horizontal="center" vertical="center" wrapText="1"/>
    </xf>
    <xf numFmtId="0" fontId="8" fillId="20" borderId="0" xfId="0" applyFont="1" applyFill="1" applyAlignment="1">
      <alignment horizontal="center" vertical="center" wrapText="1"/>
    </xf>
    <xf numFmtId="0" fontId="59" fillId="18" borderId="0" xfId="11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4" fontId="33" fillId="0" borderId="1" xfId="5" applyNumberFormat="1" applyFont="1" applyBorder="1" applyAlignment="1">
      <alignment horizontal="center" vertical="center" wrapText="1"/>
    </xf>
    <xf numFmtId="14" fontId="33" fillId="0" borderId="1" xfId="3" applyNumberFormat="1" applyFont="1" applyBorder="1" applyAlignment="1">
      <alignment horizontal="center" vertical="center" wrapText="1"/>
    </xf>
    <xf numFmtId="176" fontId="33" fillId="0" borderId="1" xfId="5" applyNumberFormat="1" applyFont="1" applyBorder="1" applyAlignment="1">
      <alignment horizontal="center" vertical="center" wrapText="1"/>
    </xf>
    <xf numFmtId="176" fontId="33" fillId="0" borderId="1" xfId="3" applyNumberFormat="1" applyFont="1" applyBorder="1" applyAlignment="1">
      <alignment horizontal="center" vertical="center" wrapText="1"/>
    </xf>
    <xf numFmtId="176" fontId="33" fillId="14" borderId="1" xfId="5" applyNumberFormat="1" applyFont="1" applyFill="1" applyBorder="1" applyAlignment="1">
      <alignment horizontal="center" vertical="center" wrapText="1"/>
    </xf>
    <xf numFmtId="176" fontId="33" fillId="14" borderId="1" xfId="3" applyNumberFormat="1" applyFont="1" applyFill="1" applyBorder="1" applyAlignment="1">
      <alignment horizontal="center" vertical="center" wrapText="1"/>
    </xf>
    <xf numFmtId="176" fontId="49" fillId="14" borderId="1" xfId="5" applyNumberFormat="1" applyFont="1" applyFill="1" applyBorder="1" applyAlignment="1">
      <alignment horizontal="center" vertical="center" wrapText="1"/>
    </xf>
    <xf numFmtId="176" fontId="49" fillId="14" borderId="1" xfId="3" applyNumberFormat="1" applyFont="1" applyFill="1" applyBorder="1" applyAlignment="1">
      <alignment horizontal="center" vertical="center" wrapText="1"/>
    </xf>
    <xf numFmtId="176" fontId="49" fillId="0" borderId="0" xfId="5" applyNumberFormat="1" applyFont="1" applyFill="1" applyBorder="1" applyAlignment="1">
      <alignment horizontal="center" vertical="center" wrapText="1"/>
    </xf>
    <xf numFmtId="176" fontId="49" fillId="0" borderId="0" xfId="3" applyNumberFormat="1" applyFont="1" applyFill="1" applyBorder="1" applyAlignment="1">
      <alignment horizontal="center" vertical="center" wrapText="1"/>
    </xf>
    <xf numFmtId="176" fontId="49" fillId="14" borderId="0" xfId="5" applyNumberFormat="1" applyFont="1" applyFill="1" applyBorder="1" applyAlignment="1">
      <alignment horizontal="center" vertical="center" wrapText="1"/>
    </xf>
    <xf numFmtId="176" fontId="49" fillId="14" borderId="0" xfId="3" applyNumberFormat="1" applyFont="1" applyFill="1" applyBorder="1" applyAlignment="1">
      <alignment horizontal="center" vertical="center" wrapText="1"/>
    </xf>
  </cellXfs>
  <cellStyles count="12">
    <cellStyle name="20% - 輔色1 2" xfId="9" xr:uid="{96CB1F02-FD77-4686-96C3-2E532EBA71F4}"/>
    <cellStyle name="一般" xfId="0" builtinId="0"/>
    <cellStyle name="一般 2" xfId="3" xr:uid="{2103541B-4933-42E2-989A-18D184AD18D9}"/>
    <cellStyle name="一般 2 2" xfId="5" xr:uid="{138A465A-FE34-4E0C-968B-B58E6E552B96}"/>
    <cellStyle name="一般 2 2 2" xfId="11" xr:uid="{8974380F-E35F-448D-B52D-11A456D1B271}"/>
    <cellStyle name="一般 3" xfId="4" xr:uid="{DDF7073F-F69D-437C-9652-B208D4284A66}"/>
    <cellStyle name="千分位" xfId="1" builtinId="3"/>
    <cellStyle name="千分位 2" xfId="6" xr:uid="{52448557-E20D-436E-81C5-165AC5117CBD}"/>
    <cellStyle name="千分位 2 2" xfId="10" xr:uid="{913D2841-E332-4876-AD99-4A2F6E4A2B59}"/>
    <cellStyle name="千分位 3" xfId="8" xr:uid="{E276867E-FE20-4423-B1B3-0767BD8F2C1E}"/>
    <cellStyle name="百分比" xfId="2" builtinId="5"/>
    <cellStyle name="百分比 2" xfId="7" xr:uid="{D34A7DB3-0C90-49FA-80B4-274638A9E32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val">
        <cx:f>_xlchart.v1.1</cx:f>
      </cx:numDim>
    </cx:data>
  </cx:chartData>
  <cx:chart>
    <cx:plotArea>
      <cx:plotAreaRegion>
        <cx:series layoutId="waterfall" uniqueId="{3545B4FE-0EA4-485B-AF5A-F87C5D8F89AC}">
          <cx:tx>
            <cx:txData>
              <cx:f>_xlchart.v1.0</cx:f>
              <cx:v>原始預算 銷售數量差異 彈性預算差異 實際金額</cx:v>
            </cx:txData>
          </cx:tx>
          <cx:dataPt idx="1">
            <cx:spPr>
              <a:solidFill>
                <a:srgbClr val="70AD47">
                  <a:lumMod val="75000"/>
                </a:srgbClr>
              </a:solidFill>
            </cx:spPr>
          </cx:dataPt>
          <cx:dataLabels pos="outEnd">
            <cx:txPr>
              <a:bodyPr spcFirstLastPara="1" vertOverflow="ellipsis" horzOverflow="overflow" wrap="square" lIns="0" tIns="0" rIns="0" bIns="0" anchor="ctr" anchorCtr="1"/>
              <a:lstStyle/>
              <a:p>
                <a:pPr algn="ctr" rtl="0">
                  <a:defRPr sz="1800">
                    <a:latin typeface="Noto Sans CJK TC Medium" panose="020B0600000000000000" pitchFamily="34" charset="-120"/>
                    <a:ea typeface="Noto Sans CJK TC Medium" panose="020B0600000000000000" pitchFamily="34" charset="-120"/>
                    <a:cs typeface="Noto Sans CJK TC Medium" panose="020B0600000000000000" pitchFamily="34" charset="-120"/>
                  </a:defRPr>
                </a:pPr>
                <a:endParaRPr lang="zh-TW" altLang="en-US" sz="1800" b="0" i="0" u="none" strike="noStrike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Noto Sans CJK TC Medium" panose="020B0600000000000000" pitchFamily="34" charset="-120"/>
                  <a:ea typeface="Noto Sans CJK TC Medium" panose="020B0600000000000000" pitchFamily="34" charset="-120"/>
                </a:endParaRPr>
              </a:p>
            </cx:txPr>
            <cx:visibility seriesName="0" categoryName="0" value="1"/>
          </cx:dataLabels>
          <cx:dataId val="0"/>
          <cx:layoutPr>
            <cx:visibility connectorLines="0"/>
            <cx:subtotals>
              <cx:idx val="3"/>
            </cx:subtotals>
          </cx:layoutPr>
        </cx:series>
      </cx:plotAreaRegion>
      <cx:axis id="0">
        <cx:catScaling gapWidth="0.5"/>
        <cx:tickLabels/>
        <cx:spPr>
          <a:ln>
            <a:noFill/>
          </a:ln>
        </cx:spPr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600" b="1">
                <a:latin typeface="Noto Sans CJK TC Medium" panose="020B0600000000000000" pitchFamily="34" charset="-120"/>
                <a:ea typeface="Noto Sans CJK TC Medium" panose="020B0600000000000000" pitchFamily="34" charset="-120"/>
                <a:cs typeface="Noto Sans CJK TC Medium" panose="020B0600000000000000" pitchFamily="34" charset="-120"/>
              </a:defRPr>
            </a:pPr>
            <a:endParaRPr lang="zh-TW" altLang="en-US" sz="1600" b="1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</a:endParaRPr>
          </a:p>
        </cx:txPr>
      </cx:axis>
      <cx:axis id="1" hidden="1">
        <cx:valScaling/>
        <cx:tickLabels/>
      </cx:axis>
    </cx:plotArea>
  </cx:chart>
  <cx:spPr>
    <a:solidFill>
      <a:schemeClr val="accent4">
        <a:lumMod val="20000"/>
        <a:lumOff val="80000"/>
      </a:schemeClr>
    </a:solidFill>
    <a:ln>
      <a:noFill/>
    </a:ln>
  </cx:spPr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_xlchart.v1.2</cx:f>
      </cx:numDim>
    </cx:data>
  </cx:chartData>
  <cx:chart>
    <cx:title pos="t" align="ctr" overlay="0"/>
    <cx:plotArea>
      <cx:plotAreaRegion>
        <cx:series layoutId="waterfall" uniqueId="{07DE6A70-7715-4128-AA6F-9DB710880DA4}">
          <cx:dataLabels/>
          <cx:dataId val="0"/>
          <cx:layoutPr>
            <cx:subtotals>
              <cx:idx val="3"/>
            </cx:subtotals>
          </cx:layoutPr>
        </cx:series>
      </cx:plotAreaRegion>
      <cx:axis id="0">
        <cx:catScaling gapWidth="0.5"/>
        <cx:tickLabels/>
      </cx:axis>
      <cx:axis id="1">
        <cx:valScaling/>
        <cx:majorGridlines/>
        <cx:tickLabels/>
      </cx:axis>
    </cx:plotArea>
    <cx:legend pos="t" align="ctr" overlay="0"/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9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9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5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png"/><Relationship Id="rId1" Type="http://schemas.openxmlformats.org/officeDocument/2006/relationships/image" Target="../media/image5.png"/><Relationship Id="rId4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1.png"/><Relationship Id="rId2" Type="http://schemas.openxmlformats.org/officeDocument/2006/relationships/image" Target="../media/image10.png"/><Relationship Id="rId1" Type="http://schemas.openxmlformats.org/officeDocument/2006/relationships/image" Target="../media/image9.png"/><Relationship Id="rId5" Type="http://schemas.openxmlformats.org/officeDocument/2006/relationships/image" Target="../media/image13.png"/><Relationship Id="rId4" Type="http://schemas.openxmlformats.org/officeDocument/2006/relationships/image" Target="../media/image12.png"/></Relationships>
</file>

<file path=xl/drawings/_rels/drawing8.xml.rels><?xml version="1.0" encoding="UTF-8" standalone="yes"?>
<Relationships xmlns="http://schemas.openxmlformats.org/package/2006/relationships"><Relationship Id="rId2" Type="http://schemas.microsoft.com/office/2014/relationships/chartEx" Target="../charts/chartEx2.xml"/><Relationship Id="rId1" Type="http://schemas.microsoft.com/office/2014/relationships/chartEx" Target="../charts/chartEx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793751</xdr:colOff>
      <xdr:row>5</xdr:row>
      <xdr:rowOff>6350</xdr:rowOff>
    </xdr:from>
    <xdr:to>
      <xdr:col>7</xdr:col>
      <xdr:colOff>400051</xdr:colOff>
      <xdr:row>11</xdr:row>
      <xdr:rowOff>0</xdr:rowOff>
    </xdr:to>
    <xdr:sp macro="" textlink="">
      <xdr:nvSpPr>
        <xdr:cNvPr id="2" name="流程圖: 結束點 1">
          <a:extLst>
            <a:ext uri="{FF2B5EF4-FFF2-40B4-BE49-F238E27FC236}">
              <a16:creationId xmlns:a16="http://schemas.microsoft.com/office/drawing/2014/main" id="{931BF37A-F909-4A9E-A4A6-60B29F45134A}"/>
            </a:ext>
          </a:extLst>
        </xdr:cNvPr>
        <xdr:cNvSpPr/>
      </xdr:nvSpPr>
      <xdr:spPr>
        <a:xfrm>
          <a:off x="3232151" y="831850"/>
          <a:ext cx="2857500" cy="984250"/>
        </a:xfrm>
        <a:prstGeom prst="flowChartTerminator">
          <a:avLst/>
        </a:prstGeom>
        <a:noFill/>
      </xdr:spPr>
      <xdr:style>
        <a:lnRef idx="3">
          <a:schemeClr val="lt1"/>
        </a:lnRef>
        <a:fillRef idx="1">
          <a:schemeClr val="accent3"/>
        </a:fillRef>
        <a:effectRef idx="1">
          <a:schemeClr val="accent3"/>
        </a:effectRef>
        <a:fontRef idx="minor">
          <a:schemeClr val="lt1"/>
        </a:fontRef>
      </xdr:style>
      <xdr:txBody>
        <a:bodyPr vertOverflow="overflow" horzOverflow="overflow" tIns="252000" bIns="0" rtlCol="0" anchor="ctr" anchorCtr="1"/>
        <a:lstStyle/>
        <a:p>
          <a:pPr marL="0" indent="0" algn="ctr">
            <a:lnSpc>
              <a:spcPts val="3600"/>
            </a:lnSpc>
          </a:pPr>
          <a:r>
            <a:rPr lang="zh-TW" altLang="en-US" sz="3600">
              <a:solidFill>
                <a:sysClr val="windowText" lastClr="000000"/>
              </a:solidFill>
              <a:latin typeface="+mn-ea"/>
              <a:ea typeface="+mn-ea"/>
              <a:cs typeface="Gen Jyuu Gothic Medium" panose="020B0402020203020207" pitchFamily="34" charset="-120"/>
            </a:rPr>
            <a:t>儲存格格式</a:t>
          </a:r>
        </a:p>
      </xdr:txBody>
    </xdr:sp>
    <xdr:clientData/>
  </xdr:twoCellAnchor>
  <xdr:twoCellAnchor>
    <xdr:from>
      <xdr:col>9</xdr:col>
      <xdr:colOff>355601</xdr:colOff>
      <xdr:row>5</xdr:row>
      <xdr:rowOff>76200</xdr:rowOff>
    </xdr:from>
    <xdr:to>
      <xdr:col>13</xdr:col>
      <xdr:colOff>209551</xdr:colOff>
      <xdr:row>11</xdr:row>
      <xdr:rowOff>69850</xdr:rowOff>
    </xdr:to>
    <xdr:sp macro="" textlink="">
      <xdr:nvSpPr>
        <xdr:cNvPr id="3" name="流程圖: 結束點 2">
          <a:extLst>
            <a:ext uri="{FF2B5EF4-FFF2-40B4-BE49-F238E27FC236}">
              <a16:creationId xmlns:a16="http://schemas.microsoft.com/office/drawing/2014/main" id="{B0AFEC6E-E1E7-4A8C-974D-214F56A02BAD}"/>
            </a:ext>
          </a:extLst>
        </xdr:cNvPr>
        <xdr:cNvSpPr/>
      </xdr:nvSpPr>
      <xdr:spPr>
        <a:xfrm>
          <a:off x="7670801" y="901700"/>
          <a:ext cx="3105150" cy="984250"/>
        </a:xfrm>
        <a:prstGeom prst="flowChartTerminator">
          <a:avLst/>
        </a:prstGeom>
      </xdr:spPr>
      <xdr:style>
        <a:lnRef idx="3">
          <a:schemeClr val="lt1"/>
        </a:lnRef>
        <a:fillRef idx="1">
          <a:schemeClr val="accent3"/>
        </a:fillRef>
        <a:effectRef idx="1">
          <a:schemeClr val="accent3"/>
        </a:effectRef>
        <a:fontRef idx="minor">
          <a:schemeClr val="lt1"/>
        </a:fontRef>
      </xdr:style>
      <xdr:txBody>
        <a:bodyPr vertOverflow="overflow" horzOverflow="overflow" tIns="252000" bIns="0" rtlCol="0" anchor="ctr" anchorCtr="1"/>
        <a:lstStyle/>
        <a:p>
          <a:pPr marL="0" indent="0" algn="ctr">
            <a:lnSpc>
              <a:spcPts val="3600"/>
            </a:lnSpc>
          </a:pPr>
          <a:r>
            <a:rPr lang="zh-TW" altLang="en-US" sz="3600">
              <a:solidFill>
                <a:schemeClr val="lt1"/>
              </a:solidFill>
              <a:latin typeface="Gen Jyuu Gothic Medium" panose="020B0402020203020207" pitchFamily="34" charset="-120"/>
              <a:ea typeface="Gen Jyuu Gothic Medium" panose="020B0402020203020207" pitchFamily="34" charset="-120"/>
              <a:cs typeface="Gen Jyuu Gothic Medium" panose="020B0402020203020207" pitchFamily="34" charset="-120"/>
            </a:rPr>
            <a:t>儲存格格式</a:t>
          </a:r>
        </a:p>
      </xdr:txBody>
    </xdr:sp>
    <xdr:clientData/>
  </xdr:twoCellAnchor>
  <xdr:twoCellAnchor>
    <xdr:from>
      <xdr:col>0</xdr:col>
      <xdr:colOff>247650</xdr:colOff>
      <xdr:row>7</xdr:row>
      <xdr:rowOff>44450</xdr:rowOff>
    </xdr:from>
    <xdr:to>
      <xdr:col>2</xdr:col>
      <xdr:colOff>184150</xdr:colOff>
      <xdr:row>10</xdr:row>
      <xdr:rowOff>101600</xdr:rowOff>
    </xdr:to>
    <xdr:sp macro="" textlink="">
      <xdr:nvSpPr>
        <xdr:cNvPr id="4" name="矩形: 圓角 3">
          <a:extLst>
            <a:ext uri="{FF2B5EF4-FFF2-40B4-BE49-F238E27FC236}">
              <a16:creationId xmlns:a16="http://schemas.microsoft.com/office/drawing/2014/main" id="{F900DBBB-E31F-4C92-B4E3-A7C2C7708FF1}"/>
            </a:ext>
          </a:extLst>
        </xdr:cNvPr>
        <xdr:cNvSpPr/>
      </xdr:nvSpPr>
      <xdr:spPr>
        <a:xfrm>
          <a:off x="247650" y="1200150"/>
          <a:ext cx="1562100" cy="552450"/>
        </a:xfrm>
        <a:prstGeom prst="roundRect">
          <a:avLst/>
        </a:prstGeom>
        <a:solidFill>
          <a:schemeClr val="tx1">
            <a:lumMod val="75000"/>
            <a:lumOff val="25000"/>
          </a:schemeClr>
        </a:solidFill>
        <a:ln w="73025" cmpd="thickThin">
          <a:solidFill>
            <a:schemeClr val="bg1">
              <a:lumMod val="95000"/>
            </a:schemeClr>
          </a:solidFill>
          <a:extLst>
            <a:ext uri="{C807C97D-BFC1-408E-A445-0C87EB9F89A2}">
              <ask:lineSketchStyleProps xmlns:ask="http://schemas.microsoft.com/office/drawing/2018/sketchyshapes" sd="1913910773">
                <a:custGeom>
                  <a:avLst/>
                  <a:gdLst>
                    <a:gd name="connsiteX0" fmla="*/ 0 w 6110654"/>
                    <a:gd name="connsiteY0" fmla="*/ 79159 h 474946"/>
                    <a:gd name="connsiteX1" fmla="*/ 79159 w 6110654"/>
                    <a:gd name="connsiteY1" fmla="*/ 0 h 474946"/>
                    <a:gd name="connsiteX2" fmla="*/ 674393 w 6110654"/>
                    <a:gd name="connsiteY2" fmla="*/ 0 h 474946"/>
                    <a:gd name="connsiteX3" fmla="*/ 1150579 w 6110654"/>
                    <a:gd name="connsiteY3" fmla="*/ 0 h 474946"/>
                    <a:gd name="connsiteX4" fmla="*/ 1567243 w 6110654"/>
                    <a:gd name="connsiteY4" fmla="*/ 0 h 474946"/>
                    <a:gd name="connsiteX5" fmla="*/ 1983907 w 6110654"/>
                    <a:gd name="connsiteY5" fmla="*/ 0 h 474946"/>
                    <a:gd name="connsiteX6" fmla="*/ 2519617 w 6110654"/>
                    <a:gd name="connsiteY6" fmla="*/ 0 h 474946"/>
                    <a:gd name="connsiteX7" fmla="*/ 3174374 w 6110654"/>
                    <a:gd name="connsiteY7" fmla="*/ 0 h 474946"/>
                    <a:gd name="connsiteX8" fmla="*/ 3769607 w 6110654"/>
                    <a:gd name="connsiteY8" fmla="*/ 0 h 474946"/>
                    <a:gd name="connsiteX9" fmla="*/ 4424364 w 6110654"/>
                    <a:gd name="connsiteY9" fmla="*/ 0 h 474946"/>
                    <a:gd name="connsiteX10" fmla="*/ 5019598 w 6110654"/>
                    <a:gd name="connsiteY10" fmla="*/ 0 h 474946"/>
                    <a:gd name="connsiteX11" fmla="*/ 5436261 w 6110654"/>
                    <a:gd name="connsiteY11" fmla="*/ 0 h 474946"/>
                    <a:gd name="connsiteX12" fmla="*/ 6031495 w 6110654"/>
                    <a:gd name="connsiteY12" fmla="*/ 0 h 474946"/>
                    <a:gd name="connsiteX13" fmla="*/ 6110654 w 6110654"/>
                    <a:gd name="connsiteY13" fmla="*/ 79159 h 474946"/>
                    <a:gd name="connsiteX14" fmla="*/ 6110654 w 6110654"/>
                    <a:gd name="connsiteY14" fmla="*/ 395787 h 474946"/>
                    <a:gd name="connsiteX15" fmla="*/ 6031495 w 6110654"/>
                    <a:gd name="connsiteY15" fmla="*/ 474946 h 474946"/>
                    <a:gd name="connsiteX16" fmla="*/ 5317215 w 6110654"/>
                    <a:gd name="connsiteY16" fmla="*/ 474946 h 474946"/>
                    <a:gd name="connsiteX17" fmla="*/ 4721981 w 6110654"/>
                    <a:gd name="connsiteY17" fmla="*/ 474946 h 474946"/>
                    <a:gd name="connsiteX18" fmla="*/ 4126747 w 6110654"/>
                    <a:gd name="connsiteY18" fmla="*/ 474946 h 474946"/>
                    <a:gd name="connsiteX19" fmla="*/ 3650561 w 6110654"/>
                    <a:gd name="connsiteY19" fmla="*/ 474946 h 474946"/>
                    <a:gd name="connsiteX20" fmla="*/ 2995804 w 6110654"/>
                    <a:gd name="connsiteY20" fmla="*/ 474946 h 474946"/>
                    <a:gd name="connsiteX21" fmla="*/ 2341047 w 6110654"/>
                    <a:gd name="connsiteY21" fmla="*/ 474946 h 474946"/>
                    <a:gd name="connsiteX22" fmla="*/ 1924383 w 6110654"/>
                    <a:gd name="connsiteY22" fmla="*/ 474946 h 474946"/>
                    <a:gd name="connsiteX23" fmla="*/ 1269626 w 6110654"/>
                    <a:gd name="connsiteY23" fmla="*/ 474946 h 474946"/>
                    <a:gd name="connsiteX24" fmla="*/ 614869 w 6110654"/>
                    <a:gd name="connsiteY24" fmla="*/ 474946 h 474946"/>
                    <a:gd name="connsiteX25" fmla="*/ 79159 w 6110654"/>
                    <a:gd name="connsiteY25" fmla="*/ 474946 h 474946"/>
                    <a:gd name="connsiteX26" fmla="*/ 0 w 6110654"/>
                    <a:gd name="connsiteY26" fmla="*/ 395787 h 474946"/>
                    <a:gd name="connsiteX27" fmla="*/ 0 w 6110654"/>
                    <a:gd name="connsiteY27" fmla="*/ 79159 h 474946"/>
                  </a:gdLst>
                  <a:ahLst/>
                  <a:cxnLst>
                    <a:cxn ang="0">
                      <a:pos x="connsiteX0" y="connsiteY0"/>
                    </a:cxn>
                    <a:cxn ang="0">
                      <a:pos x="connsiteX1" y="connsiteY1"/>
                    </a:cxn>
                    <a:cxn ang="0">
                      <a:pos x="connsiteX2" y="connsiteY2"/>
                    </a:cxn>
                    <a:cxn ang="0">
                      <a:pos x="connsiteX3" y="connsiteY3"/>
                    </a:cxn>
                    <a:cxn ang="0">
                      <a:pos x="connsiteX4" y="connsiteY4"/>
                    </a:cxn>
                    <a:cxn ang="0">
                      <a:pos x="connsiteX5" y="connsiteY5"/>
                    </a:cxn>
                    <a:cxn ang="0">
                      <a:pos x="connsiteX6" y="connsiteY6"/>
                    </a:cxn>
                    <a:cxn ang="0">
                      <a:pos x="connsiteX7" y="connsiteY7"/>
                    </a:cxn>
                    <a:cxn ang="0">
                      <a:pos x="connsiteX8" y="connsiteY8"/>
                    </a:cxn>
                    <a:cxn ang="0">
                      <a:pos x="connsiteX9" y="connsiteY9"/>
                    </a:cxn>
                    <a:cxn ang="0">
                      <a:pos x="connsiteX10" y="connsiteY10"/>
                    </a:cxn>
                    <a:cxn ang="0">
                      <a:pos x="connsiteX11" y="connsiteY11"/>
                    </a:cxn>
                    <a:cxn ang="0">
                      <a:pos x="connsiteX12" y="connsiteY12"/>
                    </a:cxn>
                    <a:cxn ang="0">
                      <a:pos x="connsiteX13" y="connsiteY13"/>
                    </a:cxn>
                    <a:cxn ang="0">
                      <a:pos x="connsiteX14" y="connsiteY14"/>
                    </a:cxn>
                    <a:cxn ang="0">
                      <a:pos x="connsiteX15" y="connsiteY15"/>
                    </a:cxn>
                    <a:cxn ang="0">
                      <a:pos x="connsiteX16" y="connsiteY16"/>
                    </a:cxn>
                    <a:cxn ang="0">
                      <a:pos x="connsiteX17" y="connsiteY17"/>
                    </a:cxn>
                    <a:cxn ang="0">
                      <a:pos x="connsiteX18" y="connsiteY18"/>
                    </a:cxn>
                    <a:cxn ang="0">
                      <a:pos x="connsiteX19" y="connsiteY19"/>
                    </a:cxn>
                    <a:cxn ang="0">
                      <a:pos x="connsiteX20" y="connsiteY20"/>
                    </a:cxn>
                    <a:cxn ang="0">
                      <a:pos x="connsiteX21" y="connsiteY21"/>
                    </a:cxn>
                    <a:cxn ang="0">
                      <a:pos x="connsiteX22" y="connsiteY22"/>
                    </a:cxn>
                    <a:cxn ang="0">
                      <a:pos x="connsiteX23" y="connsiteY23"/>
                    </a:cxn>
                    <a:cxn ang="0">
                      <a:pos x="connsiteX24" y="connsiteY24"/>
                    </a:cxn>
                    <a:cxn ang="0">
                      <a:pos x="connsiteX25" y="connsiteY25"/>
                    </a:cxn>
                    <a:cxn ang="0">
                      <a:pos x="connsiteX26" y="connsiteY26"/>
                    </a:cxn>
                    <a:cxn ang="0">
                      <a:pos x="connsiteX27" y="connsiteY27"/>
                    </a:cxn>
                  </a:cxnLst>
                  <a:rect l="l" t="t" r="r" b="b"/>
                  <a:pathLst>
                    <a:path w="6110654" h="474946" fill="none" extrusionOk="0">
                      <a:moveTo>
                        <a:pt x="0" y="79159"/>
                      </a:moveTo>
                      <a:cubicBezTo>
                        <a:pt x="-6483" y="36832"/>
                        <a:pt x="42940" y="-2905"/>
                        <a:pt x="79159" y="0"/>
                      </a:cubicBezTo>
                      <a:cubicBezTo>
                        <a:pt x="357542" y="-11569"/>
                        <a:pt x="422937" y="58889"/>
                        <a:pt x="674393" y="0"/>
                      </a:cubicBezTo>
                      <a:cubicBezTo>
                        <a:pt x="925849" y="-58889"/>
                        <a:pt x="967179" y="16039"/>
                        <a:pt x="1150579" y="0"/>
                      </a:cubicBezTo>
                      <a:cubicBezTo>
                        <a:pt x="1333979" y="-16039"/>
                        <a:pt x="1440399" y="21838"/>
                        <a:pt x="1567243" y="0"/>
                      </a:cubicBezTo>
                      <a:cubicBezTo>
                        <a:pt x="1694087" y="-21838"/>
                        <a:pt x="1839527" y="35667"/>
                        <a:pt x="1983907" y="0"/>
                      </a:cubicBezTo>
                      <a:cubicBezTo>
                        <a:pt x="2128287" y="-35667"/>
                        <a:pt x="2338581" y="34177"/>
                        <a:pt x="2519617" y="0"/>
                      </a:cubicBezTo>
                      <a:cubicBezTo>
                        <a:pt x="2700653" y="-34177"/>
                        <a:pt x="3038175" y="37749"/>
                        <a:pt x="3174374" y="0"/>
                      </a:cubicBezTo>
                      <a:cubicBezTo>
                        <a:pt x="3310573" y="-37749"/>
                        <a:pt x="3489169" y="60935"/>
                        <a:pt x="3769607" y="0"/>
                      </a:cubicBezTo>
                      <a:cubicBezTo>
                        <a:pt x="4050045" y="-60935"/>
                        <a:pt x="4180812" y="49466"/>
                        <a:pt x="4424364" y="0"/>
                      </a:cubicBezTo>
                      <a:cubicBezTo>
                        <a:pt x="4667916" y="-49466"/>
                        <a:pt x="4897442" y="19768"/>
                        <a:pt x="5019598" y="0"/>
                      </a:cubicBezTo>
                      <a:cubicBezTo>
                        <a:pt x="5141754" y="-19768"/>
                        <a:pt x="5230208" y="33601"/>
                        <a:pt x="5436261" y="0"/>
                      </a:cubicBezTo>
                      <a:cubicBezTo>
                        <a:pt x="5642314" y="-33601"/>
                        <a:pt x="5736218" y="18529"/>
                        <a:pt x="6031495" y="0"/>
                      </a:cubicBezTo>
                      <a:cubicBezTo>
                        <a:pt x="6067877" y="-3864"/>
                        <a:pt x="6100523" y="38013"/>
                        <a:pt x="6110654" y="79159"/>
                      </a:cubicBezTo>
                      <a:cubicBezTo>
                        <a:pt x="6127519" y="154516"/>
                        <a:pt x="6098274" y="313230"/>
                        <a:pt x="6110654" y="395787"/>
                      </a:cubicBezTo>
                      <a:cubicBezTo>
                        <a:pt x="6114024" y="435097"/>
                        <a:pt x="6066425" y="477442"/>
                        <a:pt x="6031495" y="474946"/>
                      </a:cubicBezTo>
                      <a:cubicBezTo>
                        <a:pt x="5857976" y="542542"/>
                        <a:pt x="5617833" y="441934"/>
                        <a:pt x="5317215" y="474946"/>
                      </a:cubicBezTo>
                      <a:cubicBezTo>
                        <a:pt x="5016597" y="507958"/>
                        <a:pt x="4943470" y="409217"/>
                        <a:pt x="4721981" y="474946"/>
                      </a:cubicBezTo>
                      <a:cubicBezTo>
                        <a:pt x="4500492" y="540675"/>
                        <a:pt x="4309821" y="426344"/>
                        <a:pt x="4126747" y="474946"/>
                      </a:cubicBezTo>
                      <a:cubicBezTo>
                        <a:pt x="3943673" y="523548"/>
                        <a:pt x="3757927" y="457642"/>
                        <a:pt x="3650561" y="474946"/>
                      </a:cubicBezTo>
                      <a:cubicBezTo>
                        <a:pt x="3543195" y="492250"/>
                        <a:pt x="3250606" y="447203"/>
                        <a:pt x="2995804" y="474946"/>
                      </a:cubicBezTo>
                      <a:cubicBezTo>
                        <a:pt x="2741002" y="502689"/>
                        <a:pt x="2541987" y="434787"/>
                        <a:pt x="2341047" y="474946"/>
                      </a:cubicBezTo>
                      <a:cubicBezTo>
                        <a:pt x="2140107" y="515105"/>
                        <a:pt x="2061941" y="474889"/>
                        <a:pt x="1924383" y="474946"/>
                      </a:cubicBezTo>
                      <a:cubicBezTo>
                        <a:pt x="1786825" y="475003"/>
                        <a:pt x="1446913" y="407412"/>
                        <a:pt x="1269626" y="474946"/>
                      </a:cubicBezTo>
                      <a:cubicBezTo>
                        <a:pt x="1092339" y="542480"/>
                        <a:pt x="782089" y="444421"/>
                        <a:pt x="614869" y="474946"/>
                      </a:cubicBezTo>
                      <a:cubicBezTo>
                        <a:pt x="447649" y="505471"/>
                        <a:pt x="190298" y="472931"/>
                        <a:pt x="79159" y="474946"/>
                      </a:cubicBezTo>
                      <a:cubicBezTo>
                        <a:pt x="29505" y="486560"/>
                        <a:pt x="-777" y="440544"/>
                        <a:pt x="0" y="395787"/>
                      </a:cubicBezTo>
                      <a:cubicBezTo>
                        <a:pt x="-9780" y="285733"/>
                        <a:pt x="11384" y="219820"/>
                        <a:pt x="0" y="79159"/>
                      </a:cubicBezTo>
                      <a:close/>
                    </a:path>
                    <a:path w="6110654" h="474946" stroke="0" extrusionOk="0">
                      <a:moveTo>
                        <a:pt x="0" y="79159"/>
                      </a:moveTo>
                      <a:cubicBezTo>
                        <a:pt x="-5401" y="43563"/>
                        <a:pt x="37201" y="-1479"/>
                        <a:pt x="79159" y="0"/>
                      </a:cubicBezTo>
                      <a:cubicBezTo>
                        <a:pt x="274010" y="-23192"/>
                        <a:pt x="398897" y="34929"/>
                        <a:pt x="495823" y="0"/>
                      </a:cubicBezTo>
                      <a:cubicBezTo>
                        <a:pt x="592749" y="-34929"/>
                        <a:pt x="926469" y="56802"/>
                        <a:pt x="1150579" y="0"/>
                      </a:cubicBezTo>
                      <a:cubicBezTo>
                        <a:pt x="1374689" y="-56802"/>
                        <a:pt x="1465879" y="1425"/>
                        <a:pt x="1567243" y="0"/>
                      </a:cubicBezTo>
                      <a:cubicBezTo>
                        <a:pt x="1668607" y="-1425"/>
                        <a:pt x="1834108" y="6223"/>
                        <a:pt x="1983907" y="0"/>
                      </a:cubicBezTo>
                      <a:cubicBezTo>
                        <a:pt x="2133706" y="-6223"/>
                        <a:pt x="2364257" y="3104"/>
                        <a:pt x="2579140" y="0"/>
                      </a:cubicBezTo>
                      <a:cubicBezTo>
                        <a:pt x="2794023" y="-3104"/>
                        <a:pt x="3039756" y="9223"/>
                        <a:pt x="3174374" y="0"/>
                      </a:cubicBezTo>
                      <a:cubicBezTo>
                        <a:pt x="3308992" y="-9223"/>
                        <a:pt x="3434566" y="30859"/>
                        <a:pt x="3591037" y="0"/>
                      </a:cubicBezTo>
                      <a:cubicBezTo>
                        <a:pt x="3747508" y="-30859"/>
                        <a:pt x="3912588" y="12774"/>
                        <a:pt x="4186271" y="0"/>
                      </a:cubicBezTo>
                      <a:cubicBezTo>
                        <a:pt x="4459954" y="-12774"/>
                        <a:pt x="4448399" y="45357"/>
                        <a:pt x="4662458" y="0"/>
                      </a:cubicBezTo>
                      <a:cubicBezTo>
                        <a:pt x="4876517" y="-45357"/>
                        <a:pt x="5123365" y="62152"/>
                        <a:pt x="5317215" y="0"/>
                      </a:cubicBezTo>
                      <a:cubicBezTo>
                        <a:pt x="5511065" y="-62152"/>
                        <a:pt x="5725003" y="4073"/>
                        <a:pt x="6031495" y="0"/>
                      </a:cubicBezTo>
                      <a:cubicBezTo>
                        <a:pt x="6080347" y="4135"/>
                        <a:pt x="6114033" y="42020"/>
                        <a:pt x="6110654" y="79159"/>
                      </a:cubicBezTo>
                      <a:cubicBezTo>
                        <a:pt x="6129783" y="200539"/>
                        <a:pt x="6103003" y="251545"/>
                        <a:pt x="6110654" y="395787"/>
                      </a:cubicBezTo>
                      <a:cubicBezTo>
                        <a:pt x="6112627" y="445506"/>
                        <a:pt x="6075328" y="472887"/>
                        <a:pt x="6031495" y="474946"/>
                      </a:cubicBezTo>
                      <a:cubicBezTo>
                        <a:pt x="5864137" y="541245"/>
                        <a:pt x="5622692" y="418643"/>
                        <a:pt x="5376738" y="474946"/>
                      </a:cubicBezTo>
                      <a:cubicBezTo>
                        <a:pt x="5130784" y="531249"/>
                        <a:pt x="5031379" y="456045"/>
                        <a:pt x="4900551" y="474946"/>
                      </a:cubicBezTo>
                      <a:cubicBezTo>
                        <a:pt x="4769723" y="493847"/>
                        <a:pt x="4570465" y="465462"/>
                        <a:pt x="4424364" y="474946"/>
                      </a:cubicBezTo>
                      <a:cubicBezTo>
                        <a:pt x="4278263" y="484430"/>
                        <a:pt x="3989420" y="449204"/>
                        <a:pt x="3769607" y="474946"/>
                      </a:cubicBezTo>
                      <a:cubicBezTo>
                        <a:pt x="3549794" y="500688"/>
                        <a:pt x="3275538" y="412181"/>
                        <a:pt x="3114850" y="474946"/>
                      </a:cubicBezTo>
                      <a:cubicBezTo>
                        <a:pt x="2954162" y="537711"/>
                        <a:pt x="2665363" y="445468"/>
                        <a:pt x="2460093" y="474946"/>
                      </a:cubicBezTo>
                      <a:cubicBezTo>
                        <a:pt x="2254823" y="504424"/>
                        <a:pt x="2157214" y="450082"/>
                        <a:pt x="2043430" y="474946"/>
                      </a:cubicBezTo>
                      <a:cubicBezTo>
                        <a:pt x="1929646" y="499810"/>
                        <a:pt x="1785815" y="420181"/>
                        <a:pt x="1567243" y="474946"/>
                      </a:cubicBezTo>
                      <a:cubicBezTo>
                        <a:pt x="1348671" y="529711"/>
                        <a:pt x="1259883" y="437333"/>
                        <a:pt x="1150579" y="474946"/>
                      </a:cubicBezTo>
                      <a:cubicBezTo>
                        <a:pt x="1041275" y="512559"/>
                        <a:pt x="904563" y="449503"/>
                        <a:pt x="733916" y="474946"/>
                      </a:cubicBezTo>
                      <a:cubicBezTo>
                        <a:pt x="563269" y="500389"/>
                        <a:pt x="234221" y="397809"/>
                        <a:pt x="79159" y="474946"/>
                      </a:cubicBezTo>
                      <a:cubicBezTo>
                        <a:pt x="33580" y="475689"/>
                        <a:pt x="3921" y="429964"/>
                        <a:pt x="0" y="395787"/>
                      </a:cubicBezTo>
                      <a:cubicBezTo>
                        <a:pt x="-29158" y="280152"/>
                        <a:pt x="10060" y="172800"/>
                        <a:pt x="0" y="79159"/>
                      </a:cubicBezTo>
                      <a:close/>
                    </a:path>
                  </a:pathLst>
                </a:custGeom>
                <ask:type>
                  <ask:lineSketchNone/>
                </ask:type>
              </ask:lineSketchStyleProps>
            </a:ext>
          </a:extLst>
        </a:ln>
        <a:effectLst>
          <a:outerShdw blurRad="76200" dir="18900000" sy="23000" kx="-1200000" algn="bl" rotWithShape="0">
            <a:prstClr val="black">
              <a:alpha val="20000"/>
            </a:prstClr>
          </a:outerShdw>
        </a:effectLst>
        <a:scene3d>
          <a:camera prst="obliqueBottomRight"/>
          <a:lightRig rig="threePt" dir="t"/>
        </a:scene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zh-TW" altLang="en-US" sz="2000">
              <a:latin typeface="Microsoft YaHei UI" panose="020B0503020204020204" pitchFamily="34" charset="-122"/>
              <a:ea typeface="Microsoft YaHei UI" panose="020B0503020204020204" pitchFamily="34" charset="-122"/>
            </a:rPr>
            <a:t>儲存格格式</a:t>
          </a:r>
        </a:p>
      </xdr:txBody>
    </xdr:sp>
    <xdr:clientData/>
  </xdr:twoCellAnchor>
  <xdr:twoCellAnchor editAs="oneCell">
    <xdr:from>
      <xdr:col>2</xdr:col>
      <xdr:colOff>596900</xdr:colOff>
      <xdr:row>14</xdr:row>
      <xdr:rowOff>127000</xdr:rowOff>
    </xdr:from>
    <xdr:to>
      <xdr:col>8</xdr:col>
      <xdr:colOff>501896</xdr:colOff>
      <xdr:row>26</xdr:row>
      <xdr:rowOff>12796</xdr:rowOff>
    </xdr:to>
    <xdr:pic>
      <xdr:nvPicPr>
        <xdr:cNvPr id="5" name="圖片 4">
          <a:extLst>
            <a:ext uri="{FF2B5EF4-FFF2-40B4-BE49-F238E27FC236}">
              <a16:creationId xmlns:a16="http://schemas.microsoft.com/office/drawing/2014/main" id="{C01D8919-E269-49F6-952D-661661C48F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22500" y="2438400"/>
          <a:ext cx="4781796" cy="1866996"/>
        </a:xfrm>
        <a:prstGeom prst="rect">
          <a:avLst/>
        </a:prstGeom>
      </xdr:spPr>
    </xdr:pic>
    <xdr:clientData/>
  </xdr:twoCellAnchor>
  <xdr:twoCellAnchor editAs="oneCell">
    <xdr:from>
      <xdr:col>8</xdr:col>
      <xdr:colOff>558800</xdr:colOff>
      <xdr:row>14</xdr:row>
      <xdr:rowOff>127000</xdr:rowOff>
    </xdr:from>
    <xdr:to>
      <xdr:col>14</xdr:col>
      <xdr:colOff>571751</xdr:colOff>
      <xdr:row>26</xdr:row>
      <xdr:rowOff>38197</xdr:rowOff>
    </xdr:to>
    <xdr:pic>
      <xdr:nvPicPr>
        <xdr:cNvPr id="6" name="圖片 5">
          <a:extLst>
            <a:ext uri="{FF2B5EF4-FFF2-40B4-BE49-F238E27FC236}">
              <a16:creationId xmlns:a16="http://schemas.microsoft.com/office/drawing/2014/main" id="{E5EE3ED0-49B8-4D74-8B95-84388A3736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061200" y="2438400"/>
          <a:ext cx="4889751" cy="1892397"/>
        </a:xfrm>
        <a:prstGeom prst="rect">
          <a:avLst/>
        </a:prstGeom>
      </xdr:spPr>
    </xdr:pic>
    <xdr:clientData/>
  </xdr:twoCellAnchor>
  <xdr:twoCellAnchor>
    <xdr:from>
      <xdr:col>0</xdr:col>
      <xdr:colOff>247650</xdr:colOff>
      <xdr:row>18</xdr:row>
      <xdr:rowOff>101600</xdr:rowOff>
    </xdr:from>
    <xdr:to>
      <xdr:col>2</xdr:col>
      <xdr:colOff>184150</xdr:colOff>
      <xdr:row>21</xdr:row>
      <xdr:rowOff>158750</xdr:rowOff>
    </xdr:to>
    <xdr:sp macro="" textlink="">
      <xdr:nvSpPr>
        <xdr:cNvPr id="7" name="矩形: 圓角 6">
          <a:extLst>
            <a:ext uri="{FF2B5EF4-FFF2-40B4-BE49-F238E27FC236}">
              <a16:creationId xmlns:a16="http://schemas.microsoft.com/office/drawing/2014/main" id="{7B123C85-A65F-4841-B72B-ECB60B84392A}"/>
            </a:ext>
          </a:extLst>
        </xdr:cNvPr>
        <xdr:cNvSpPr/>
      </xdr:nvSpPr>
      <xdr:spPr>
        <a:xfrm>
          <a:off x="247650" y="3073400"/>
          <a:ext cx="1562100" cy="552450"/>
        </a:xfrm>
        <a:prstGeom prst="roundRect">
          <a:avLst/>
        </a:prstGeom>
        <a:solidFill>
          <a:schemeClr val="tx1">
            <a:lumMod val="75000"/>
            <a:lumOff val="25000"/>
          </a:schemeClr>
        </a:solidFill>
        <a:ln w="73025" cmpd="thickThin">
          <a:solidFill>
            <a:schemeClr val="bg1">
              <a:lumMod val="95000"/>
            </a:schemeClr>
          </a:solidFill>
          <a:extLst>
            <a:ext uri="{C807C97D-BFC1-408E-A445-0C87EB9F89A2}">
              <ask:lineSketchStyleProps xmlns:ask="http://schemas.microsoft.com/office/drawing/2018/sketchyshapes" sd="1913910773">
                <a:custGeom>
                  <a:avLst/>
                  <a:gdLst>
                    <a:gd name="connsiteX0" fmla="*/ 0 w 6110654"/>
                    <a:gd name="connsiteY0" fmla="*/ 79159 h 474946"/>
                    <a:gd name="connsiteX1" fmla="*/ 79159 w 6110654"/>
                    <a:gd name="connsiteY1" fmla="*/ 0 h 474946"/>
                    <a:gd name="connsiteX2" fmla="*/ 674393 w 6110654"/>
                    <a:gd name="connsiteY2" fmla="*/ 0 h 474946"/>
                    <a:gd name="connsiteX3" fmla="*/ 1150579 w 6110654"/>
                    <a:gd name="connsiteY3" fmla="*/ 0 h 474946"/>
                    <a:gd name="connsiteX4" fmla="*/ 1567243 w 6110654"/>
                    <a:gd name="connsiteY4" fmla="*/ 0 h 474946"/>
                    <a:gd name="connsiteX5" fmla="*/ 1983907 w 6110654"/>
                    <a:gd name="connsiteY5" fmla="*/ 0 h 474946"/>
                    <a:gd name="connsiteX6" fmla="*/ 2519617 w 6110654"/>
                    <a:gd name="connsiteY6" fmla="*/ 0 h 474946"/>
                    <a:gd name="connsiteX7" fmla="*/ 3174374 w 6110654"/>
                    <a:gd name="connsiteY7" fmla="*/ 0 h 474946"/>
                    <a:gd name="connsiteX8" fmla="*/ 3769607 w 6110654"/>
                    <a:gd name="connsiteY8" fmla="*/ 0 h 474946"/>
                    <a:gd name="connsiteX9" fmla="*/ 4424364 w 6110654"/>
                    <a:gd name="connsiteY9" fmla="*/ 0 h 474946"/>
                    <a:gd name="connsiteX10" fmla="*/ 5019598 w 6110654"/>
                    <a:gd name="connsiteY10" fmla="*/ 0 h 474946"/>
                    <a:gd name="connsiteX11" fmla="*/ 5436261 w 6110654"/>
                    <a:gd name="connsiteY11" fmla="*/ 0 h 474946"/>
                    <a:gd name="connsiteX12" fmla="*/ 6031495 w 6110654"/>
                    <a:gd name="connsiteY12" fmla="*/ 0 h 474946"/>
                    <a:gd name="connsiteX13" fmla="*/ 6110654 w 6110654"/>
                    <a:gd name="connsiteY13" fmla="*/ 79159 h 474946"/>
                    <a:gd name="connsiteX14" fmla="*/ 6110654 w 6110654"/>
                    <a:gd name="connsiteY14" fmla="*/ 395787 h 474946"/>
                    <a:gd name="connsiteX15" fmla="*/ 6031495 w 6110654"/>
                    <a:gd name="connsiteY15" fmla="*/ 474946 h 474946"/>
                    <a:gd name="connsiteX16" fmla="*/ 5317215 w 6110654"/>
                    <a:gd name="connsiteY16" fmla="*/ 474946 h 474946"/>
                    <a:gd name="connsiteX17" fmla="*/ 4721981 w 6110654"/>
                    <a:gd name="connsiteY17" fmla="*/ 474946 h 474946"/>
                    <a:gd name="connsiteX18" fmla="*/ 4126747 w 6110654"/>
                    <a:gd name="connsiteY18" fmla="*/ 474946 h 474946"/>
                    <a:gd name="connsiteX19" fmla="*/ 3650561 w 6110654"/>
                    <a:gd name="connsiteY19" fmla="*/ 474946 h 474946"/>
                    <a:gd name="connsiteX20" fmla="*/ 2995804 w 6110654"/>
                    <a:gd name="connsiteY20" fmla="*/ 474946 h 474946"/>
                    <a:gd name="connsiteX21" fmla="*/ 2341047 w 6110654"/>
                    <a:gd name="connsiteY21" fmla="*/ 474946 h 474946"/>
                    <a:gd name="connsiteX22" fmla="*/ 1924383 w 6110654"/>
                    <a:gd name="connsiteY22" fmla="*/ 474946 h 474946"/>
                    <a:gd name="connsiteX23" fmla="*/ 1269626 w 6110654"/>
                    <a:gd name="connsiteY23" fmla="*/ 474946 h 474946"/>
                    <a:gd name="connsiteX24" fmla="*/ 614869 w 6110654"/>
                    <a:gd name="connsiteY24" fmla="*/ 474946 h 474946"/>
                    <a:gd name="connsiteX25" fmla="*/ 79159 w 6110654"/>
                    <a:gd name="connsiteY25" fmla="*/ 474946 h 474946"/>
                    <a:gd name="connsiteX26" fmla="*/ 0 w 6110654"/>
                    <a:gd name="connsiteY26" fmla="*/ 395787 h 474946"/>
                    <a:gd name="connsiteX27" fmla="*/ 0 w 6110654"/>
                    <a:gd name="connsiteY27" fmla="*/ 79159 h 474946"/>
                  </a:gdLst>
                  <a:ahLst/>
                  <a:cxnLst>
                    <a:cxn ang="0">
                      <a:pos x="connsiteX0" y="connsiteY0"/>
                    </a:cxn>
                    <a:cxn ang="0">
                      <a:pos x="connsiteX1" y="connsiteY1"/>
                    </a:cxn>
                    <a:cxn ang="0">
                      <a:pos x="connsiteX2" y="connsiteY2"/>
                    </a:cxn>
                    <a:cxn ang="0">
                      <a:pos x="connsiteX3" y="connsiteY3"/>
                    </a:cxn>
                    <a:cxn ang="0">
                      <a:pos x="connsiteX4" y="connsiteY4"/>
                    </a:cxn>
                    <a:cxn ang="0">
                      <a:pos x="connsiteX5" y="connsiteY5"/>
                    </a:cxn>
                    <a:cxn ang="0">
                      <a:pos x="connsiteX6" y="connsiteY6"/>
                    </a:cxn>
                    <a:cxn ang="0">
                      <a:pos x="connsiteX7" y="connsiteY7"/>
                    </a:cxn>
                    <a:cxn ang="0">
                      <a:pos x="connsiteX8" y="connsiteY8"/>
                    </a:cxn>
                    <a:cxn ang="0">
                      <a:pos x="connsiteX9" y="connsiteY9"/>
                    </a:cxn>
                    <a:cxn ang="0">
                      <a:pos x="connsiteX10" y="connsiteY10"/>
                    </a:cxn>
                    <a:cxn ang="0">
                      <a:pos x="connsiteX11" y="connsiteY11"/>
                    </a:cxn>
                    <a:cxn ang="0">
                      <a:pos x="connsiteX12" y="connsiteY12"/>
                    </a:cxn>
                    <a:cxn ang="0">
                      <a:pos x="connsiteX13" y="connsiteY13"/>
                    </a:cxn>
                    <a:cxn ang="0">
                      <a:pos x="connsiteX14" y="connsiteY14"/>
                    </a:cxn>
                    <a:cxn ang="0">
                      <a:pos x="connsiteX15" y="connsiteY15"/>
                    </a:cxn>
                    <a:cxn ang="0">
                      <a:pos x="connsiteX16" y="connsiteY16"/>
                    </a:cxn>
                    <a:cxn ang="0">
                      <a:pos x="connsiteX17" y="connsiteY17"/>
                    </a:cxn>
                    <a:cxn ang="0">
                      <a:pos x="connsiteX18" y="connsiteY18"/>
                    </a:cxn>
                    <a:cxn ang="0">
                      <a:pos x="connsiteX19" y="connsiteY19"/>
                    </a:cxn>
                    <a:cxn ang="0">
                      <a:pos x="connsiteX20" y="connsiteY20"/>
                    </a:cxn>
                    <a:cxn ang="0">
                      <a:pos x="connsiteX21" y="connsiteY21"/>
                    </a:cxn>
                    <a:cxn ang="0">
                      <a:pos x="connsiteX22" y="connsiteY22"/>
                    </a:cxn>
                    <a:cxn ang="0">
                      <a:pos x="connsiteX23" y="connsiteY23"/>
                    </a:cxn>
                    <a:cxn ang="0">
                      <a:pos x="connsiteX24" y="connsiteY24"/>
                    </a:cxn>
                    <a:cxn ang="0">
                      <a:pos x="connsiteX25" y="connsiteY25"/>
                    </a:cxn>
                    <a:cxn ang="0">
                      <a:pos x="connsiteX26" y="connsiteY26"/>
                    </a:cxn>
                    <a:cxn ang="0">
                      <a:pos x="connsiteX27" y="connsiteY27"/>
                    </a:cxn>
                  </a:cxnLst>
                  <a:rect l="l" t="t" r="r" b="b"/>
                  <a:pathLst>
                    <a:path w="6110654" h="474946" fill="none" extrusionOk="0">
                      <a:moveTo>
                        <a:pt x="0" y="79159"/>
                      </a:moveTo>
                      <a:cubicBezTo>
                        <a:pt x="-6483" y="36832"/>
                        <a:pt x="42940" y="-2905"/>
                        <a:pt x="79159" y="0"/>
                      </a:cubicBezTo>
                      <a:cubicBezTo>
                        <a:pt x="357542" y="-11569"/>
                        <a:pt x="422937" y="58889"/>
                        <a:pt x="674393" y="0"/>
                      </a:cubicBezTo>
                      <a:cubicBezTo>
                        <a:pt x="925849" y="-58889"/>
                        <a:pt x="967179" y="16039"/>
                        <a:pt x="1150579" y="0"/>
                      </a:cubicBezTo>
                      <a:cubicBezTo>
                        <a:pt x="1333979" y="-16039"/>
                        <a:pt x="1440399" y="21838"/>
                        <a:pt x="1567243" y="0"/>
                      </a:cubicBezTo>
                      <a:cubicBezTo>
                        <a:pt x="1694087" y="-21838"/>
                        <a:pt x="1839527" y="35667"/>
                        <a:pt x="1983907" y="0"/>
                      </a:cubicBezTo>
                      <a:cubicBezTo>
                        <a:pt x="2128287" y="-35667"/>
                        <a:pt x="2338581" y="34177"/>
                        <a:pt x="2519617" y="0"/>
                      </a:cubicBezTo>
                      <a:cubicBezTo>
                        <a:pt x="2700653" y="-34177"/>
                        <a:pt x="3038175" y="37749"/>
                        <a:pt x="3174374" y="0"/>
                      </a:cubicBezTo>
                      <a:cubicBezTo>
                        <a:pt x="3310573" y="-37749"/>
                        <a:pt x="3489169" y="60935"/>
                        <a:pt x="3769607" y="0"/>
                      </a:cubicBezTo>
                      <a:cubicBezTo>
                        <a:pt x="4050045" y="-60935"/>
                        <a:pt x="4180812" y="49466"/>
                        <a:pt x="4424364" y="0"/>
                      </a:cubicBezTo>
                      <a:cubicBezTo>
                        <a:pt x="4667916" y="-49466"/>
                        <a:pt x="4897442" y="19768"/>
                        <a:pt x="5019598" y="0"/>
                      </a:cubicBezTo>
                      <a:cubicBezTo>
                        <a:pt x="5141754" y="-19768"/>
                        <a:pt x="5230208" y="33601"/>
                        <a:pt x="5436261" y="0"/>
                      </a:cubicBezTo>
                      <a:cubicBezTo>
                        <a:pt x="5642314" y="-33601"/>
                        <a:pt x="5736218" y="18529"/>
                        <a:pt x="6031495" y="0"/>
                      </a:cubicBezTo>
                      <a:cubicBezTo>
                        <a:pt x="6067877" y="-3864"/>
                        <a:pt x="6100523" y="38013"/>
                        <a:pt x="6110654" y="79159"/>
                      </a:cubicBezTo>
                      <a:cubicBezTo>
                        <a:pt x="6127519" y="154516"/>
                        <a:pt x="6098274" y="313230"/>
                        <a:pt x="6110654" y="395787"/>
                      </a:cubicBezTo>
                      <a:cubicBezTo>
                        <a:pt x="6114024" y="435097"/>
                        <a:pt x="6066425" y="477442"/>
                        <a:pt x="6031495" y="474946"/>
                      </a:cubicBezTo>
                      <a:cubicBezTo>
                        <a:pt x="5857976" y="542542"/>
                        <a:pt x="5617833" y="441934"/>
                        <a:pt x="5317215" y="474946"/>
                      </a:cubicBezTo>
                      <a:cubicBezTo>
                        <a:pt x="5016597" y="507958"/>
                        <a:pt x="4943470" y="409217"/>
                        <a:pt x="4721981" y="474946"/>
                      </a:cubicBezTo>
                      <a:cubicBezTo>
                        <a:pt x="4500492" y="540675"/>
                        <a:pt x="4309821" y="426344"/>
                        <a:pt x="4126747" y="474946"/>
                      </a:cubicBezTo>
                      <a:cubicBezTo>
                        <a:pt x="3943673" y="523548"/>
                        <a:pt x="3757927" y="457642"/>
                        <a:pt x="3650561" y="474946"/>
                      </a:cubicBezTo>
                      <a:cubicBezTo>
                        <a:pt x="3543195" y="492250"/>
                        <a:pt x="3250606" y="447203"/>
                        <a:pt x="2995804" y="474946"/>
                      </a:cubicBezTo>
                      <a:cubicBezTo>
                        <a:pt x="2741002" y="502689"/>
                        <a:pt x="2541987" y="434787"/>
                        <a:pt x="2341047" y="474946"/>
                      </a:cubicBezTo>
                      <a:cubicBezTo>
                        <a:pt x="2140107" y="515105"/>
                        <a:pt x="2061941" y="474889"/>
                        <a:pt x="1924383" y="474946"/>
                      </a:cubicBezTo>
                      <a:cubicBezTo>
                        <a:pt x="1786825" y="475003"/>
                        <a:pt x="1446913" y="407412"/>
                        <a:pt x="1269626" y="474946"/>
                      </a:cubicBezTo>
                      <a:cubicBezTo>
                        <a:pt x="1092339" y="542480"/>
                        <a:pt x="782089" y="444421"/>
                        <a:pt x="614869" y="474946"/>
                      </a:cubicBezTo>
                      <a:cubicBezTo>
                        <a:pt x="447649" y="505471"/>
                        <a:pt x="190298" y="472931"/>
                        <a:pt x="79159" y="474946"/>
                      </a:cubicBezTo>
                      <a:cubicBezTo>
                        <a:pt x="29505" y="486560"/>
                        <a:pt x="-777" y="440544"/>
                        <a:pt x="0" y="395787"/>
                      </a:cubicBezTo>
                      <a:cubicBezTo>
                        <a:pt x="-9780" y="285733"/>
                        <a:pt x="11384" y="219820"/>
                        <a:pt x="0" y="79159"/>
                      </a:cubicBezTo>
                      <a:close/>
                    </a:path>
                    <a:path w="6110654" h="474946" stroke="0" extrusionOk="0">
                      <a:moveTo>
                        <a:pt x="0" y="79159"/>
                      </a:moveTo>
                      <a:cubicBezTo>
                        <a:pt x="-5401" y="43563"/>
                        <a:pt x="37201" y="-1479"/>
                        <a:pt x="79159" y="0"/>
                      </a:cubicBezTo>
                      <a:cubicBezTo>
                        <a:pt x="274010" y="-23192"/>
                        <a:pt x="398897" y="34929"/>
                        <a:pt x="495823" y="0"/>
                      </a:cubicBezTo>
                      <a:cubicBezTo>
                        <a:pt x="592749" y="-34929"/>
                        <a:pt x="926469" y="56802"/>
                        <a:pt x="1150579" y="0"/>
                      </a:cubicBezTo>
                      <a:cubicBezTo>
                        <a:pt x="1374689" y="-56802"/>
                        <a:pt x="1465879" y="1425"/>
                        <a:pt x="1567243" y="0"/>
                      </a:cubicBezTo>
                      <a:cubicBezTo>
                        <a:pt x="1668607" y="-1425"/>
                        <a:pt x="1834108" y="6223"/>
                        <a:pt x="1983907" y="0"/>
                      </a:cubicBezTo>
                      <a:cubicBezTo>
                        <a:pt x="2133706" y="-6223"/>
                        <a:pt x="2364257" y="3104"/>
                        <a:pt x="2579140" y="0"/>
                      </a:cubicBezTo>
                      <a:cubicBezTo>
                        <a:pt x="2794023" y="-3104"/>
                        <a:pt x="3039756" y="9223"/>
                        <a:pt x="3174374" y="0"/>
                      </a:cubicBezTo>
                      <a:cubicBezTo>
                        <a:pt x="3308992" y="-9223"/>
                        <a:pt x="3434566" y="30859"/>
                        <a:pt x="3591037" y="0"/>
                      </a:cubicBezTo>
                      <a:cubicBezTo>
                        <a:pt x="3747508" y="-30859"/>
                        <a:pt x="3912588" y="12774"/>
                        <a:pt x="4186271" y="0"/>
                      </a:cubicBezTo>
                      <a:cubicBezTo>
                        <a:pt x="4459954" y="-12774"/>
                        <a:pt x="4448399" y="45357"/>
                        <a:pt x="4662458" y="0"/>
                      </a:cubicBezTo>
                      <a:cubicBezTo>
                        <a:pt x="4876517" y="-45357"/>
                        <a:pt x="5123365" y="62152"/>
                        <a:pt x="5317215" y="0"/>
                      </a:cubicBezTo>
                      <a:cubicBezTo>
                        <a:pt x="5511065" y="-62152"/>
                        <a:pt x="5725003" y="4073"/>
                        <a:pt x="6031495" y="0"/>
                      </a:cubicBezTo>
                      <a:cubicBezTo>
                        <a:pt x="6080347" y="4135"/>
                        <a:pt x="6114033" y="42020"/>
                        <a:pt x="6110654" y="79159"/>
                      </a:cubicBezTo>
                      <a:cubicBezTo>
                        <a:pt x="6129783" y="200539"/>
                        <a:pt x="6103003" y="251545"/>
                        <a:pt x="6110654" y="395787"/>
                      </a:cubicBezTo>
                      <a:cubicBezTo>
                        <a:pt x="6112627" y="445506"/>
                        <a:pt x="6075328" y="472887"/>
                        <a:pt x="6031495" y="474946"/>
                      </a:cubicBezTo>
                      <a:cubicBezTo>
                        <a:pt x="5864137" y="541245"/>
                        <a:pt x="5622692" y="418643"/>
                        <a:pt x="5376738" y="474946"/>
                      </a:cubicBezTo>
                      <a:cubicBezTo>
                        <a:pt x="5130784" y="531249"/>
                        <a:pt x="5031379" y="456045"/>
                        <a:pt x="4900551" y="474946"/>
                      </a:cubicBezTo>
                      <a:cubicBezTo>
                        <a:pt x="4769723" y="493847"/>
                        <a:pt x="4570465" y="465462"/>
                        <a:pt x="4424364" y="474946"/>
                      </a:cubicBezTo>
                      <a:cubicBezTo>
                        <a:pt x="4278263" y="484430"/>
                        <a:pt x="3989420" y="449204"/>
                        <a:pt x="3769607" y="474946"/>
                      </a:cubicBezTo>
                      <a:cubicBezTo>
                        <a:pt x="3549794" y="500688"/>
                        <a:pt x="3275538" y="412181"/>
                        <a:pt x="3114850" y="474946"/>
                      </a:cubicBezTo>
                      <a:cubicBezTo>
                        <a:pt x="2954162" y="537711"/>
                        <a:pt x="2665363" y="445468"/>
                        <a:pt x="2460093" y="474946"/>
                      </a:cubicBezTo>
                      <a:cubicBezTo>
                        <a:pt x="2254823" y="504424"/>
                        <a:pt x="2157214" y="450082"/>
                        <a:pt x="2043430" y="474946"/>
                      </a:cubicBezTo>
                      <a:cubicBezTo>
                        <a:pt x="1929646" y="499810"/>
                        <a:pt x="1785815" y="420181"/>
                        <a:pt x="1567243" y="474946"/>
                      </a:cubicBezTo>
                      <a:cubicBezTo>
                        <a:pt x="1348671" y="529711"/>
                        <a:pt x="1259883" y="437333"/>
                        <a:pt x="1150579" y="474946"/>
                      </a:cubicBezTo>
                      <a:cubicBezTo>
                        <a:pt x="1041275" y="512559"/>
                        <a:pt x="904563" y="449503"/>
                        <a:pt x="733916" y="474946"/>
                      </a:cubicBezTo>
                      <a:cubicBezTo>
                        <a:pt x="563269" y="500389"/>
                        <a:pt x="234221" y="397809"/>
                        <a:pt x="79159" y="474946"/>
                      </a:cubicBezTo>
                      <a:cubicBezTo>
                        <a:pt x="33580" y="475689"/>
                        <a:pt x="3921" y="429964"/>
                        <a:pt x="0" y="395787"/>
                      </a:cubicBezTo>
                      <a:cubicBezTo>
                        <a:pt x="-29158" y="280152"/>
                        <a:pt x="10060" y="172800"/>
                        <a:pt x="0" y="79159"/>
                      </a:cubicBezTo>
                      <a:close/>
                    </a:path>
                  </a:pathLst>
                </a:custGeom>
                <ask:type>
                  <ask:lineSketchNone/>
                </ask:type>
              </ask:lineSketchStyleProps>
            </a:ext>
          </a:extLst>
        </a:ln>
        <a:effectLst>
          <a:outerShdw blurRad="76200" dir="18900000" sy="23000" kx="-1200000" algn="bl" rotWithShape="0">
            <a:prstClr val="black">
              <a:alpha val="20000"/>
            </a:prstClr>
          </a:outerShdw>
        </a:effectLst>
        <a:scene3d>
          <a:camera prst="obliqueBottomRight"/>
          <a:lightRig rig="threePt" dir="t"/>
        </a:scene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zh-TW" altLang="en-US" sz="2000">
              <a:latin typeface="Microsoft YaHei UI" panose="020B0503020204020204" pitchFamily="34" charset="-122"/>
              <a:ea typeface="Microsoft YaHei UI" panose="020B0503020204020204" pitchFamily="34" charset="-122"/>
            </a:rPr>
            <a:t>表格格式</a:t>
          </a:r>
        </a:p>
      </xdr:txBody>
    </xdr:sp>
    <xdr:clientData/>
  </xdr:twoCellAnchor>
  <xdr:twoCellAnchor>
    <xdr:from>
      <xdr:col>0</xdr:col>
      <xdr:colOff>247650</xdr:colOff>
      <xdr:row>37</xdr:row>
      <xdr:rowOff>12700</xdr:rowOff>
    </xdr:from>
    <xdr:to>
      <xdr:col>2</xdr:col>
      <xdr:colOff>184150</xdr:colOff>
      <xdr:row>40</xdr:row>
      <xdr:rowOff>69850</xdr:rowOff>
    </xdr:to>
    <xdr:sp macro="" textlink="">
      <xdr:nvSpPr>
        <xdr:cNvPr id="8" name="矩形: 圓角 7">
          <a:extLst>
            <a:ext uri="{FF2B5EF4-FFF2-40B4-BE49-F238E27FC236}">
              <a16:creationId xmlns:a16="http://schemas.microsoft.com/office/drawing/2014/main" id="{8DF0FAE2-AE6E-4617-B79C-E1324D86F783}"/>
            </a:ext>
          </a:extLst>
        </xdr:cNvPr>
        <xdr:cNvSpPr/>
      </xdr:nvSpPr>
      <xdr:spPr>
        <a:xfrm>
          <a:off x="247650" y="6121400"/>
          <a:ext cx="1562100" cy="552450"/>
        </a:xfrm>
        <a:prstGeom prst="roundRect">
          <a:avLst/>
        </a:prstGeom>
        <a:solidFill>
          <a:schemeClr val="tx1">
            <a:lumMod val="75000"/>
            <a:lumOff val="25000"/>
          </a:schemeClr>
        </a:solidFill>
        <a:ln w="73025" cmpd="thickThin">
          <a:solidFill>
            <a:schemeClr val="bg1">
              <a:lumMod val="95000"/>
            </a:schemeClr>
          </a:solidFill>
          <a:extLst>
            <a:ext uri="{C807C97D-BFC1-408E-A445-0C87EB9F89A2}">
              <ask:lineSketchStyleProps xmlns:ask="http://schemas.microsoft.com/office/drawing/2018/sketchyshapes" sd="1913910773">
                <a:custGeom>
                  <a:avLst/>
                  <a:gdLst>
                    <a:gd name="connsiteX0" fmla="*/ 0 w 6110654"/>
                    <a:gd name="connsiteY0" fmla="*/ 79159 h 474946"/>
                    <a:gd name="connsiteX1" fmla="*/ 79159 w 6110654"/>
                    <a:gd name="connsiteY1" fmla="*/ 0 h 474946"/>
                    <a:gd name="connsiteX2" fmla="*/ 674393 w 6110654"/>
                    <a:gd name="connsiteY2" fmla="*/ 0 h 474946"/>
                    <a:gd name="connsiteX3" fmla="*/ 1150579 w 6110654"/>
                    <a:gd name="connsiteY3" fmla="*/ 0 h 474946"/>
                    <a:gd name="connsiteX4" fmla="*/ 1567243 w 6110654"/>
                    <a:gd name="connsiteY4" fmla="*/ 0 h 474946"/>
                    <a:gd name="connsiteX5" fmla="*/ 1983907 w 6110654"/>
                    <a:gd name="connsiteY5" fmla="*/ 0 h 474946"/>
                    <a:gd name="connsiteX6" fmla="*/ 2519617 w 6110654"/>
                    <a:gd name="connsiteY6" fmla="*/ 0 h 474946"/>
                    <a:gd name="connsiteX7" fmla="*/ 3174374 w 6110654"/>
                    <a:gd name="connsiteY7" fmla="*/ 0 h 474946"/>
                    <a:gd name="connsiteX8" fmla="*/ 3769607 w 6110654"/>
                    <a:gd name="connsiteY8" fmla="*/ 0 h 474946"/>
                    <a:gd name="connsiteX9" fmla="*/ 4424364 w 6110654"/>
                    <a:gd name="connsiteY9" fmla="*/ 0 h 474946"/>
                    <a:gd name="connsiteX10" fmla="*/ 5019598 w 6110654"/>
                    <a:gd name="connsiteY10" fmla="*/ 0 h 474946"/>
                    <a:gd name="connsiteX11" fmla="*/ 5436261 w 6110654"/>
                    <a:gd name="connsiteY11" fmla="*/ 0 h 474946"/>
                    <a:gd name="connsiteX12" fmla="*/ 6031495 w 6110654"/>
                    <a:gd name="connsiteY12" fmla="*/ 0 h 474946"/>
                    <a:gd name="connsiteX13" fmla="*/ 6110654 w 6110654"/>
                    <a:gd name="connsiteY13" fmla="*/ 79159 h 474946"/>
                    <a:gd name="connsiteX14" fmla="*/ 6110654 w 6110654"/>
                    <a:gd name="connsiteY14" fmla="*/ 395787 h 474946"/>
                    <a:gd name="connsiteX15" fmla="*/ 6031495 w 6110654"/>
                    <a:gd name="connsiteY15" fmla="*/ 474946 h 474946"/>
                    <a:gd name="connsiteX16" fmla="*/ 5317215 w 6110654"/>
                    <a:gd name="connsiteY16" fmla="*/ 474946 h 474946"/>
                    <a:gd name="connsiteX17" fmla="*/ 4721981 w 6110654"/>
                    <a:gd name="connsiteY17" fmla="*/ 474946 h 474946"/>
                    <a:gd name="connsiteX18" fmla="*/ 4126747 w 6110654"/>
                    <a:gd name="connsiteY18" fmla="*/ 474946 h 474946"/>
                    <a:gd name="connsiteX19" fmla="*/ 3650561 w 6110654"/>
                    <a:gd name="connsiteY19" fmla="*/ 474946 h 474946"/>
                    <a:gd name="connsiteX20" fmla="*/ 2995804 w 6110654"/>
                    <a:gd name="connsiteY20" fmla="*/ 474946 h 474946"/>
                    <a:gd name="connsiteX21" fmla="*/ 2341047 w 6110654"/>
                    <a:gd name="connsiteY21" fmla="*/ 474946 h 474946"/>
                    <a:gd name="connsiteX22" fmla="*/ 1924383 w 6110654"/>
                    <a:gd name="connsiteY22" fmla="*/ 474946 h 474946"/>
                    <a:gd name="connsiteX23" fmla="*/ 1269626 w 6110654"/>
                    <a:gd name="connsiteY23" fmla="*/ 474946 h 474946"/>
                    <a:gd name="connsiteX24" fmla="*/ 614869 w 6110654"/>
                    <a:gd name="connsiteY24" fmla="*/ 474946 h 474946"/>
                    <a:gd name="connsiteX25" fmla="*/ 79159 w 6110654"/>
                    <a:gd name="connsiteY25" fmla="*/ 474946 h 474946"/>
                    <a:gd name="connsiteX26" fmla="*/ 0 w 6110654"/>
                    <a:gd name="connsiteY26" fmla="*/ 395787 h 474946"/>
                    <a:gd name="connsiteX27" fmla="*/ 0 w 6110654"/>
                    <a:gd name="connsiteY27" fmla="*/ 79159 h 474946"/>
                  </a:gdLst>
                  <a:ahLst/>
                  <a:cxnLst>
                    <a:cxn ang="0">
                      <a:pos x="connsiteX0" y="connsiteY0"/>
                    </a:cxn>
                    <a:cxn ang="0">
                      <a:pos x="connsiteX1" y="connsiteY1"/>
                    </a:cxn>
                    <a:cxn ang="0">
                      <a:pos x="connsiteX2" y="connsiteY2"/>
                    </a:cxn>
                    <a:cxn ang="0">
                      <a:pos x="connsiteX3" y="connsiteY3"/>
                    </a:cxn>
                    <a:cxn ang="0">
                      <a:pos x="connsiteX4" y="connsiteY4"/>
                    </a:cxn>
                    <a:cxn ang="0">
                      <a:pos x="connsiteX5" y="connsiteY5"/>
                    </a:cxn>
                    <a:cxn ang="0">
                      <a:pos x="connsiteX6" y="connsiteY6"/>
                    </a:cxn>
                    <a:cxn ang="0">
                      <a:pos x="connsiteX7" y="connsiteY7"/>
                    </a:cxn>
                    <a:cxn ang="0">
                      <a:pos x="connsiteX8" y="connsiteY8"/>
                    </a:cxn>
                    <a:cxn ang="0">
                      <a:pos x="connsiteX9" y="connsiteY9"/>
                    </a:cxn>
                    <a:cxn ang="0">
                      <a:pos x="connsiteX10" y="connsiteY10"/>
                    </a:cxn>
                    <a:cxn ang="0">
                      <a:pos x="connsiteX11" y="connsiteY11"/>
                    </a:cxn>
                    <a:cxn ang="0">
                      <a:pos x="connsiteX12" y="connsiteY12"/>
                    </a:cxn>
                    <a:cxn ang="0">
                      <a:pos x="connsiteX13" y="connsiteY13"/>
                    </a:cxn>
                    <a:cxn ang="0">
                      <a:pos x="connsiteX14" y="connsiteY14"/>
                    </a:cxn>
                    <a:cxn ang="0">
                      <a:pos x="connsiteX15" y="connsiteY15"/>
                    </a:cxn>
                    <a:cxn ang="0">
                      <a:pos x="connsiteX16" y="connsiteY16"/>
                    </a:cxn>
                    <a:cxn ang="0">
                      <a:pos x="connsiteX17" y="connsiteY17"/>
                    </a:cxn>
                    <a:cxn ang="0">
                      <a:pos x="connsiteX18" y="connsiteY18"/>
                    </a:cxn>
                    <a:cxn ang="0">
                      <a:pos x="connsiteX19" y="connsiteY19"/>
                    </a:cxn>
                    <a:cxn ang="0">
                      <a:pos x="connsiteX20" y="connsiteY20"/>
                    </a:cxn>
                    <a:cxn ang="0">
                      <a:pos x="connsiteX21" y="connsiteY21"/>
                    </a:cxn>
                    <a:cxn ang="0">
                      <a:pos x="connsiteX22" y="connsiteY22"/>
                    </a:cxn>
                    <a:cxn ang="0">
                      <a:pos x="connsiteX23" y="connsiteY23"/>
                    </a:cxn>
                    <a:cxn ang="0">
                      <a:pos x="connsiteX24" y="connsiteY24"/>
                    </a:cxn>
                    <a:cxn ang="0">
                      <a:pos x="connsiteX25" y="connsiteY25"/>
                    </a:cxn>
                    <a:cxn ang="0">
                      <a:pos x="connsiteX26" y="connsiteY26"/>
                    </a:cxn>
                    <a:cxn ang="0">
                      <a:pos x="connsiteX27" y="connsiteY27"/>
                    </a:cxn>
                  </a:cxnLst>
                  <a:rect l="l" t="t" r="r" b="b"/>
                  <a:pathLst>
                    <a:path w="6110654" h="474946" fill="none" extrusionOk="0">
                      <a:moveTo>
                        <a:pt x="0" y="79159"/>
                      </a:moveTo>
                      <a:cubicBezTo>
                        <a:pt x="-6483" y="36832"/>
                        <a:pt x="42940" y="-2905"/>
                        <a:pt x="79159" y="0"/>
                      </a:cubicBezTo>
                      <a:cubicBezTo>
                        <a:pt x="357542" y="-11569"/>
                        <a:pt x="422937" y="58889"/>
                        <a:pt x="674393" y="0"/>
                      </a:cubicBezTo>
                      <a:cubicBezTo>
                        <a:pt x="925849" y="-58889"/>
                        <a:pt x="967179" y="16039"/>
                        <a:pt x="1150579" y="0"/>
                      </a:cubicBezTo>
                      <a:cubicBezTo>
                        <a:pt x="1333979" y="-16039"/>
                        <a:pt x="1440399" y="21838"/>
                        <a:pt x="1567243" y="0"/>
                      </a:cubicBezTo>
                      <a:cubicBezTo>
                        <a:pt x="1694087" y="-21838"/>
                        <a:pt x="1839527" y="35667"/>
                        <a:pt x="1983907" y="0"/>
                      </a:cubicBezTo>
                      <a:cubicBezTo>
                        <a:pt x="2128287" y="-35667"/>
                        <a:pt x="2338581" y="34177"/>
                        <a:pt x="2519617" y="0"/>
                      </a:cubicBezTo>
                      <a:cubicBezTo>
                        <a:pt x="2700653" y="-34177"/>
                        <a:pt x="3038175" y="37749"/>
                        <a:pt x="3174374" y="0"/>
                      </a:cubicBezTo>
                      <a:cubicBezTo>
                        <a:pt x="3310573" y="-37749"/>
                        <a:pt x="3489169" y="60935"/>
                        <a:pt x="3769607" y="0"/>
                      </a:cubicBezTo>
                      <a:cubicBezTo>
                        <a:pt x="4050045" y="-60935"/>
                        <a:pt x="4180812" y="49466"/>
                        <a:pt x="4424364" y="0"/>
                      </a:cubicBezTo>
                      <a:cubicBezTo>
                        <a:pt x="4667916" y="-49466"/>
                        <a:pt x="4897442" y="19768"/>
                        <a:pt x="5019598" y="0"/>
                      </a:cubicBezTo>
                      <a:cubicBezTo>
                        <a:pt x="5141754" y="-19768"/>
                        <a:pt x="5230208" y="33601"/>
                        <a:pt x="5436261" y="0"/>
                      </a:cubicBezTo>
                      <a:cubicBezTo>
                        <a:pt x="5642314" y="-33601"/>
                        <a:pt x="5736218" y="18529"/>
                        <a:pt x="6031495" y="0"/>
                      </a:cubicBezTo>
                      <a:cubicBezTo>
                        <a:pt x="6067877" y="-3864"/>
                        <a:pt x="6100523" y="38013"/>
                        <a:pt x="6110654" y="79159"/>
                      </a:cubicBezTo>
                      <a:cubicBezTo>
                        <a:pt x="6127519" y="154516"/>
                        <a:pt x="6098274" y="313230"/>
                        <a:pt x="6110654" y="395787"/>
                      </a:cubicBezTo>
                      <a:cubicBezTo>
                        <a:pt x="6114024" y="435097"/>
                        <a:pt x="6066425" y="477442"/>
                        <a:pt x="6031495" y="474946"/>
                      </a:cubicBezTo>
                      <a:cubicBezTo>
                        <a:pt x="5857976" y="542542"/>
                        <a:pt x="5617833" y="441934"/>
                        <a:pt x="5317215" y="474946"/>
                      </a:cubicBezTo>
                      <a:cubicBezTo>
                        <a:pt x="5016597" y="507958"/>
                        <a:pt x="4943470" y="409217"/>
                        <a:pt x="4721981" y="474946"/>
                      </a:cubicBezTo>
                      <a:cubicBezTo>
                        <a:pt x="4500492" y="540675"/>
                        <a:pt x="4309821" y="426344"/>
                        <a:pt x="4126747" y="474946"/>
                      </a:cubicBezTo>
                      <a:cubicBezTo>
                        <a:pt x="3943673" y="523548"/>
                        <a:pt x="3757927" y="457642"/>
                        <a:pt x="3650561" y="474946"/>
                      </a:cubicBezTo>
                      <a:cubicBezTo>
                        <a:pt x="3543195" y="492250"/>
                        <a:pt x="3250606" y="447203"/>
                        <a:pt x="2995804" y="474946"/>
                      </a:cubicBezTo>
                      <a:cubicBezTo>
                        <a:pt x="2741002" y="502689"/>
                        <a:pt x="2541987" y="434787"/>
                        <a:pt x="2341047" y="474946"/>
                      </a:cubicBezTo>
                      <a:cubicBezTo>
                        <a:pt x="2140107" y="515105"/>
                        <a:pt x="2061941" y="474889"/>
                        <a:pt x="1924383" y="474946"/>
                      </a:cubicBezTo>
                      <a:cubicBezTo>
                        <a:pt x="1786825" y="475003"/>
                        <a:pt x="1446913" y="407412"/>
                        <a:pt x="1269626" y="474946"/>
                      </a:cubicBezTo>
                      <a:cubicBezTo>
                        <a:pt x="1092339" y="542480"/>
                        <a:pt x="782089" y="444421"/>
                        <a:pt x="614869" y="474946"/>
                      </a:cubicBezTo>
                      <a:cubicBezTo>
                        <a:pt x="447649" y="505471"/>
                        <a:pt x="190298" y="472931"/>
                        <a:pt x="79159" y="474946"/>
                      </a:cubicBezTo>
                      <a:cubicBezTo>
                        <a:pt x="29505" y="486560"/>
                        <a:pt x="-777" y="440544"/>
                        <a:pt x="0" y="395787"/>
                      </a:cubicBezTo>
                      <a:cubicBezTo>
                        <a:pt x="-9780" y="285733"/>
                        <a:pt x="11384" y="219820"/>
                        <a:pt x="0" y="79159"/>
                      </a:cubicBezTo>
                      <a:close/>
                    </a:path>
                    <a:path w="6110654" h="474946" stroke="0" extrusionOk="0">
                      <a:moveTo>
                        <a:pt x="0" y="79159"/>
                      </a:moveTo>
                      <a:cubicBezTo>
                        <a:pt x="-5401" y="43563"/>
                        <a:pt x="37201" y="-1479"/>
                        <a:pt x="79159" y="0"/>
                      </a:cubicBezTo>
                      <a:cubicBezTo>
                        <a:pt x="274010" y="-23192"/>
                        <a:pt x="398897" y="34929"/>
                        <a:pt x="495823" y="0"/>
                      </a:cubicBezTo>
                      <a:cubicBezTo>
                        <a:pt x="592749" y="-34929"/>
                        <a:pt x="926469" y="56802"/>
                        <a:pt x="1150579" y="0"/>
                      </a:cubicBezTo>
                      <a:cubicBezTo>
                        <a:pt x="1374689" y="-56802"/>
                        <a:pt x="1465879" y="1425"/>
                        <a:pt x="1567243" y="0"/>
                      </a:cubicBezTo>
                      <a:cubicBezTo>
                        <a:pt x="1668607" y="-1425"/>
                        <a:pt x="1834108" y="6223"/>
                        <a:pt x="1983907" y="0"/>
                      </a:cubicBezTo>
                      <a:cubicBezTo>
                        <a:pt x="2133706" y="-6223"/>
                        <a:pt x="2364257" y="3104"/>
                        <a:pt x="2579140" y="0"/>
                      </a:cubicBezTo>
                      <a:cubicBezTo>
                        <a:pt x="2794023" y="-3104"/>
                        <a:pt x="3039756" y="9223"/>
                        <a:pt x="3174374" y="0"/>
                      </a:cubicBezTo>
                      <a:cubicBezTo>
                        <a:pt x="3308992" y="-9223"/>
                        <a:pt x="3434566" y="30859"/>
                        <a:pt x="3591037" y="0"/>
                      </a:cubicBezTo>
                      <a:cubicBezTo>
                        <a:pt x="3747508" y="-30859"/>
                        <a:pt x="3912588" y="12774"/>
                        <a:pt x="4186271" y="0"/>
                      </a:cubicBezTo>
                      <a:cubicBezTo>
                        <a:pt x="4459954" y="-12774"/>
                        <a:pt x="4448399" y="45357"/>
                        <a:pt x="4662458" y="0"/>
                      </a:cubicBezTo>
                      <a:cubicBezTo>
                        <a:pt x="4876517" y="-45357"/>
                        <a:pt x="5123365" y="62152"/>
                        <a:pt x="5317215" y="0"/>
                      </a:cubicBezTo>
                      <a:cubicBezTo>
                        <a:pt x="5511065" y="-62152"/>
                        <a:pt x="5725003" y="4073"/>
                        <a:pt x="6031495" y="0"/>
                      </a:cubicBezTo>
                      <a:cubicBezTo>
                        <a:pt x="6080347" y="4135"/>
                        <a:pt x="6114033" y="42020"/>
                        <a:pt x="6110654" y="79159"/>
                      </a:cubicBezTo>
                      <a:cubicBezTo>
                        <a:pt x="6129783" y="200539"/>
                        <a:pt x="6103003" y="251545"/>
                        <a:pt x="6110654" y="395787"/>
                      </a:cubicBezTo>
                      <a:cubicBezTo>
                        <a:pt x="6112627" y="445506"/>
                        <a:pt x="6075328" y="472887"/>
                        <a:pt x="6031495" y="474946"/>
                      </a:cubicBezTo>
                      <a:cubicBezTo>
                        <a:pt x="5864137" y="541245"/>
                        <a:pt x="5622692" y="418643"/>
                        <a:pt x="5376738" y="474946"/>
                      </a:cubicBezTo>
                      <a:cubicBezTo>
                        <a:pt x="5130784" y="531249"/>
                        <a:pt x="5031379" y="456045"/>
                        <a:pt x="4900551" y="474946"/>
                      </a:cubicBezTo>
                      <a:cubicBezTo>
                        <a:pt x="4769723" y="493847"/>
                        <a:pt x="4570465" y="465462"/>
                        <a:pt x="4424364" y="474946"/>
                      </a:cubicBezTo>
                      <a:cubicBezTo>
                        <a:pt x="4278263" y="484430"/>
                        <a:pt x="3989420" y="449204"/>
                        <a:pt x="3769607" y="474946"/>
                      </a:cubicBezTo>
                      <a:cubicBezTo>
                        <a:pt x="3549794" y="500688"/>
                        <a:pt x="3275538" y="412181"/>
                        <a:pt x="3114850" y="474946"/>
                      </a:cubicBezTo>
                      <a:cubicBezTo>
                        <a:pt x="2954162" y="537711"/>
                        <a:pt x="2665363" y="445468"/>
                        <a:pt x="2460093" y="474946"/>
                      </a:cubicBezTo>
                      <a:cubicBezTo>
                        <a:pt x="2254823" y="504424"/>
                        <a:pt x="2157214" y="450082"/>
                        <a:pt x="2043430" y="474946"/>
                      </a:cubicBezTo>
                      <a:cubicBezTo>
                        <a:pt x="1929646" y="499810"/>
                        <a:pt x="1785815" y="420181"/>
                        <a:pt x="1567243" y="474946"/>
                      </a:cubicBezTo>
                      <a:cubicBezTo>
                        <a:pt x="1348671" y="529711"/>
                        <a:pt x="1259883" y="437333"/>
                        <a:pt x="1150579" y="474946"/>
                      </a:cubicBezTo>
                      <a:cubicBezTo>
                        <a:pt x="1041275" y="512559"/>
                        <a:pt x="904563" y="449503"/>
                        <a:pt x="733916" y="474946"/>
                      </a:cubicBezTo>
                      <a:cubicBezTo>
                        <a:pt x="563269" y="500389"/>
                        <a:pt x="234221" y="397809"/>
                        <a:pt x="79159" y="474946"/>
                      </a:cubicBezTo>
                      <a:cubicBezTo>
                        <a:pt x="33580" y="475689"/>
                        <a:pt x="3921" y="429964"/>
                        <a:pt x="0" y="395787"/>
                      </a:cubicBezTo>
                      <a:cubicBezTo>
                        <a:pt x="-29158" y="280152"/>
                        <a:pt x="10060" y="172800"/>
                        <a:pt x="0" y="79159"/>
                      </a:cubicBezTo>
                      <a:close/>
                    </a:path>
                  </a:pathLst>
                </a:custGeom>
                <ask:type>
                  <ask:lineSketchNone/>
                </ask:type>
              </ask:lineSketchStyleProps>
            </a:ext>
          </a:extLst>
        </a:ln>
        <a:effectLst>
          <a:outerShdw blurRad="76200" dir="18900000" sy="23000" kx="-1200000" algn="bl" rotWithShape="0">
            <a:prstClr val="black">
              <a:alpha val="20000"/>
            </a:prstClr>
          </a:outerShdw>
        </a:effectLst>
        <a:scene3d>
          <a:camera prst="obliqueBottomRight"/>
          <a:lightRig rig="threePt" dir="t"/>
        </a:scene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zh-TW" altLang="en-US" sz="2000">
              <a:latin typeface="Microsoft YaHei UI" panose="020B0503020204020204" pitchFamily="34" charset="-122"/>
              <a:ea typeface="Microsoft YaHei UI" panose="020B0503020204020204" pitchFamily="34" charset="-122"/>
            </a:rPr>
            <a:t>圖表格式</a:t>
          </a:r>
        </a:p>
      </xdr:txBody>
    </xdr:sp>
    <xdr:clientData/>
  </xdr:twoCellAnchor>
  <xdr:twoCellAnchor editAs="oneCell">
    <xdr:from>
      <xdr:col>2</xdr:col>
      <xdr:colOff>647700</xdr:colOff>
      <xdr:row>30</xdr:row>
      <xdr:rowOff>12700</xdr:rowOff>
    </xdr:from>
    <xdr:to>
      <xdr:col>8</xdr:col>
      <xdr:colOff>572429</xdr:colOff>
      <xdr:row>47</xdr:row>
      <xdr:rowOff>64239</xdr:rowOff>
    </xdr:to>
    <xdr:pic>
      <xdr:nvPicPr>
        <xdr:cNvPr id="9" name="圖片 8">
          <a:extLst>
            <a:ext uri="{FF2B5EF4-FFF2-40B4-BE49-F238E27FC236}">
              <a16:creationId xmlns:a16="http://schemas.microsoft.com/office/drawing/2014/main" id="{D93C38D1-641E-4615-B5BE-E2C8890140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273300" y="4965700"/>
          <a:ext cx="4801529" cy="2858239"/>
        </a:xfrm>
        <a:prstGeom prst="rect">
          <a:avLst/>
        </a:prstGeom>
      </xdr:spPr>
    </xdr:pic>
    <xdr:clientData/>
  </xdr:twoCellAnchor>
  <xdr:twoCellAnchor editAs="oneCell">
    <xdr:from>
      <xdr:col>9</xdr:col>
      <xdr:colOff>44450</xdr:colOff>
      <xdr:row>29</xdr:row>
      <xdr:rowOff>78422</xdr:rowOff>
    </xdr:from>
    <xdr:to>
      <xdr:col>14</xdr:col>
      <xdr:colOff>413184</xdr:colOff>
      <xdr:row>47</xdr:row>
      <xdr:rowOff>2093</xdr:rowOff>
    </xdr:to>
    <xdr:pic>
      <xdr:nvPicPr>
        <xdr:cNvPr id="10" name="圖片 9">
          <a:extLst>
            <a:ext uri="{FF2B5EF4-FFF2-40B4-BE49-F238E27FC236}">
              <a16:creationId xmlns:a16="http://schemas.microsoft.com/office/drawing/2014/main" id="{756C6EED-41CA-4545-989D-ACB2481CD8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7359650" y="4866322"/>
          <a:ext cx="4432734" cy="2895471"/>
        </a:xfrm>
        <a:prstGeom prst="rect">
          <a:avLst/>
        </a:prstGeom>
      </xdr:spPr>
    </xdr:pic>
    <xdr:clientData/>
  </xdr:twoCellAnchor>
  <xdr:twoCellAnchor>
    <xdr:from>
      <xdr:col>5</xdr:col>
      <xdr:colOff>234950</xdr:colOff>
      <xdr:row>50</xdr:row>
      <xdr:rowOff>44450</xdr:rowOff>
    </xdr:from>
    <xdr:to>
      <xdr:col>10</xdr:col>
      <xdr:colOff>806450</xdr:colOff>
      <xdr:row>64</xdr:row>
      <xdr:rowOff>88900</xdr:rowOff>
    </xdr:to>
    <xdr:sp macro="" textlink="">
      <xdr:nvSpPr>
        <xdr:cNvPr id="11" name="文字方塊 10">
          <a:extLst>
            <a:ext uri="{FF2B5EF4-FFF2-40B4-BE49-F238E27FC236}">
              <a16:creationId xmlns:a16="http://schemas.microsoft.com/office/drawing/2014/main" id="{FD85DC45-A4D0-402D-B645-AF28A10EAB6E}"/>
            </a:ext>
          </a:extLst>
        </xdr:cNvPr>
        <xdr:cNvSpPr txBox="1"/>
      </xdr:nvSpPr>
      <xdr:spPr>
        <a:xfrm>
          <a:off x="4298950" y="8299450"/>
          <a:ext cx="4635500" cy="2355850"/>
        </a:xfrm>
        <a:prstGeom prst="rect">
          <a:avLst/>
        </a:prstGeom>
        <a:solidFill>
          <a:srgbClr val="75B44C"/>
        </a:solidFill>
        <a:ln w="19050">
          <a:noFill/>
        </a:ln>
      </xdr:spPr>
      <xdr:style>
        <a:lnRef idx="1">
          <a:schemeClr val="accent6"/>
        </a:lnRef>
        <a:fillRef idx="3">
          <a:schemeClr val="accent6"/>
        </a:fillRef>
        <a:effectRef idx="2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r>
            <a:rPr lang="zh-TW" altLang="en-US" sz="1800" b="1" u="none">
              <a:solidFill>
                <a:srgbClr val="FFFF00"/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</a:rPr>
            <a:t>格式調整</a:t>
          </a:r>
          <a:endParaRPr lang="en-US" altLang="zh-TW" sz="1800" b="1" u="none">
            <a:solidFill>
              <a:srgbClr val="FFFF00"/>
            </a:solidFill>
            <a:latin typeface="Noto Sans CJK TC Medium" panose="020B0600000000000000" pitchFamily="34" charset="-120"/>
            <a:ea typeface="Noto Sans CJK TC Medium" panose="020B0600000000000000" pitchFamily="34" charset="-120"/>
          </a:endParaRPr>
        </a:p>
        <a:p>
          <a:r>
            <a:rPr lang="zh-TW" altLang="en-US" sz="1800" b="1" u="none">
              <a:solidFill>
                <a:schemeClr val="bg1"/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  <a:cs typeface="+mn-cs"/>
            </a:rPr>
            <a:t>＊所有的分析結果都必須視覺化傳達</a:t>
          </a:r>
        </a:p>
        <a:p>
          <a:r>
            <a:rPr lang="zh-TW" altLang="en-US" sz="1800" b="1" u="none">
              <a:solidFill>
                <a:schemeClr val="bg1"/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  <a:cs typeface="+mn-cs"/>
            </a:rPr>
            <a:t>＊字型、色彩、框架三元素，稍微調整就有不同感覺</a:t>
          </a:r>
          <a:endParaRPr lang="en-US" altLang="zh-TW" sz="1800" b="1" u="none">
            <a:solidFill>
              <a:schemeClr val="bg1"/>
            </a:solidFill>
            <a:latin typeface="Noto Sans CJK TC Medium" panose="020B0600000000000000" pitchFamily="34" charset="-120"/>
            <a:ea typeface="Noto Sans CJK TC Medium" panose="020B0600000000000000" pitchFamily="34" charset="-120"/>
            <a:cs typeface="+mn-cs"/>
          </a:endParaRPr>
        </a:p>
        <a:p>
          <a:r>
            <a:rPr lang="zh-TW" altLang="en-US" sz="1800" b="1" u="none">
              <a:solidFill>
                <a:schemeClr val="bg1"/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  <a:cs typeface="+mn-cs"/>
            </a:rPr>
            <a:t>＊格式是輔助，強化重點，增加溝通效率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787400</xdr:colOff>
      <xdr:row>1</xdr:row>
      <xdr:rowOff>76200</xdr:rowOff>
    </xdr:from>
    <xdr:to>
      <xdr:col>9</xdr:col>
      <xdr:colOff>101600</xdr:colOff>
      <xdr:row>3</xdr:row>
      <xdr:rowOff>146050</xdr:rowOff>
    </xdr:to>
    <xdr:sp macro="" textlink="">
      <xdr:nvSpPr>
        <xdr:cNvPr id="2" name="文字方塊 1">
          <a:extLst>
            <a:ext uri="{FF2B5EF4-FFF2-40B4-BE49-F238E27FC236}">
              <a16:creationId xmlns:a16="http://schemas.microsoft.com/office/drawing/2014/main" id="{D960D9E6-2DEF-4A67-B75B-78A255403A4B}"/>
            </a:ext>
          </a:extLst>
        </xdr:cNvPr>
        <xdr:cNvSpPr txBox="1"/>
      </xdr:nvSpPr>
      <xdr:spPr>
        <a:xfrm>
          <a:off x="1600200" y="336550"/>
          <a:ext cx="5816600" cy="590550"/>
        </a:xfrm>
        <a:prstGeom prst="rect">
          <a:avLst/>
        </a:prstGeom>
        <a:solidFill>
          <a:srgbClr val="F4B183">
            <a:alpha val="50196"/>
          </a:srgbClr>
        </a:solidFill>
        <a:ln w="381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altLang="zh-TW" sz="2800">
              <a:solidFill>
                <a:srgbClr val="FF0000"/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</a:rPr>
            <a:t>1-1 </a:t>
          </a:r>
          <a:r>
            <a:rPr lang="zh-TW" altLang="en-US" sz="2800">
              <a:solidFill>
                <a:srgbClr val="FF0000"/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</a:rPr>
            <a:t>儲存格格式 </a:t>
          </a:r>
          <a:r>
            <a:rPr lang="zh-TW" altLang="en-US" sz="2800" baseline="0">
              <a:solidFill>
                <a:srgbClr val="FF0000"/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</a:rPr>
            <a:t>測驗</a:t>
          </a:r>
          <a:r>
            <a:rPr lang="zh-TW" altLang="en-US" sz="2800">
              <a:solidFill>
                <a:srgbClr val="FF0000"/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</a:rPr>
            <a:t>題</a:t>
          </a:r>
        </a:p>
      </xdr:txBody>
    </xdr:sp>
    <xdr:clientData/>
  </xdr:twoCellAnchor>
  <xdr:twoCellAnchor editAs="absolute">
    <xdr:from>
      <xdr:col>1</xdr:col>
      <xdr:colOff>501650</xdr:colOff>
      <xdr:row>4</xdr:row>
      <xdr:rowOff>120650</xdr:rowOff>
    </xdr:from>
    <xdr:to>
      <xdr:col>9</xdr:col>
      <xdr:colOff>450850</xdr:colOff>
      <xdr:row>15</xdr:row>
      <xdr:rowOff>222250</xdr:rowOff>
    </xdr:to>
    <xdr:sp macro="" textlink="">
      <xdr:nvSpPr>
        <xdr:cNvPr id="3" name="文字方塊 2">
          <a:extLst>
            <a:ext uri="{FF2B5EF4-FFF2-40B4-BE49-F238E27FC236}">
              <a16:creationId xmlns:a16="http://schemas.microsoft.com/office/drawing/2014/main" id="{F905EB88-87C6-48E6-B16A-27BAFEF93658}"/>
            </a:ext>
          </a:extLst>
        </xdr:cNvPr>
        <xdr:cNvSpPr txBox="1"/>
      </xdr:nvSpPr>
      <xdr:spPr>
        <a:xfrm>
          <a:off x="1314450" y="1162050"/>
          <a:ext cx="6451600" cy="2965450"/>
        </a:xfrm>
        <a:prstGeom prst="rect">
          <a:avLst/>
        </a:prstGeom>
        <a:solidFill>
          <a:srgbClr val="538DD5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TW" altLang="en-US" sz="1400" b="1" baseline="0">
              <a:solidFill>
                <a:schemeClr val="bg1"/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</a:rPr>
            <a:t>拯救一張有點糟糕的報表！請參考本小節所介紹三種操作方式，調整測驗報表的格式如下：</a:t>
          </a:r>
        </a:p>
        <a:p>
          <a:r>
            <a:rPr lang="zh-TW" altLang="en-US" sz="1400" b="1">
              <a:solidFill>
                <a:schemeClr val="accent4">
                  <a:lumMod val="20000"/>
                  <a:lumOff val="80000"/>
                </a:schemeClr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</a:rPr>
            <a:t>＊數值：仟分位整數，負數紅字括號，百分比</a:t>
          </a:r>
        </a:p>
        <a:p>
          <a:r>
            <a:rPr lang="zh-TW" altLang="en-US" sz="1400" b="1">
              <a:solidFill>
                <a:schemeClr val="accent4">
                  <a:lumMod val="20000"/>
                  <a:lumOff val="80000"/>
                </a:schemeClr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</a:rPr>
            <a:t>＊對齊：標題置中對齊、數字靠右對齊</a:t>
          </a:r>
        </a:p>
        <a:p>
          <a:r>
            <a:rPr lang="zh-TW" altLang="en-US" sz="1400" b="1">
              <a:solidFill>
                <a:schemeClr val="accent4">
                  <a:lumMod val="20000"/>
                  <a:lumOff val="80000"/>
                </a:schemeClr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</a:rPr>
            <a:t>＊字型：微軟正黑體，字體大小</a:t>
          </a:r>
          <a:r>
            <a:rPr lang="en-US" altLang="zh-TW" sz="1400" b="1">
              <a:solidFill>
                <a:schemeClr val="accent4">
                  <a:lumMod val="20000"/>
                  <a:lumOff val="80000"/>
                </a:schemeClr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</a:rPr>
            <a:t>10</a:t>
          </a:r>
        </a:p>
        <a:p>
          <a:r>
            <a:rPr lang="zh-TW" altLang="en-US" sz="1400" b="1">
              <a:solidFill>
                <a:schemeClr val="accent4">
                  <a:lumMod val="20000"/>
                  <a:lumOff val="80000"/>
                </a:schemeClr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</a:rPr>
            <a:t>＊外框：加上細框線</a:t>
          </a:r>
        </a:p>
        <a:p>
          <a:r>
            <a:rPr lang="zh-TW" altLang="en-US" sz="1400" b="1">
              <a:solidFill>
                <a:schemeClr val="accent4">
                  <a:lumMod val="20000"/>
                  <a:lumOff val="80000"/>
                </a:schemeClr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</a:rPr>
            <a:t>＊填滿：標題藍底白字，其餘無顏色</a:t>
          </a:r>
        </a:p>
        <a:p>
          <a:r>
            <a:rPr lang="zh-TW" altLang="en-US" sz="1400" b="1">
              <a:solidFill>
                <a:schemeClr val="accent4">
                  <a:lumMod val="20000"/>
                  <a:lumOff val="80000"/>
                </a:schemeClr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</a:rPr>
            <a:t>＊欄寛列高：數字正常顯示，列高統一</a:t>
          </a:r>
          <a:r>
            <a:rPr lang="en-US" altLang="zh-TW" sz="1400" b="1">
              <a:solidFill>
                <a:schemeClr val="accent4">
                  <a:lumMod val="20000"/>
                  <a:lumOff val="80000"/>
                </a:schemeClr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</a:rPr>
            <a:t>20</a:t>
          </a:r>
        </a:p>
        <a:p>
          <a:endParaRPr lang="zh-TW" altLang="en-US" sz="1400" b="1">
            <a:solidFill>
              <a:schemeClr val="accent4">
                <a:lumMod val="20000"/>
                <a:lumOff val="80000"/>
              </a:schemeClr>
            </a:solidFill>
            <a:latin typeface="Noto Sans CJK TC Medium" panose="020B0600000000000000" pitchFamily="34" charset="-120"/>
            <a:ea typeface="Noto Sans CJK TC Medium" panose="020B0600000000000000" pitchFamily="34" charset="-120"/>
          </a:endParaRPr>
        </a:p>
      </xdr:txBody>
    </xdr:sp>
    <xdr:clientData/>
  </xdr:twoCellAnchor>
  <xdr:twoCellAnchor editAs="oneCell">
    <xdr:from>
      <xdr:col>1</xdr:col>
      <xdr:colOff>666750</xdr:colOff>
      <xdr:row>17</xdr:row>
      <xdr:rowOff>19050</xdr:rowOff>
    </xdr:from>
    <xdr:to>
      <xdr:col>9</xdr:col>
      <xdr:colOff>349250</xdr:colOff>
      <xdr:row>36</xdr:row>
      <xdr:rowOff>158750</xdr:rowOff>
    </xdr:to>
    <xdr:pic>
      <xdr:nvPicPr>
        <xdr:cNvPr id="5" name="圖片 4">
          <a:extLst>
            <a:ext uri="{FF2B5EF4-FFF2-40B4-BE49-F238E27FC236}">
              <a16:creationId xmlns:a16="http://schemas.microsoft.com/office/drawing/2014/main" id="{A2CDE286-E80F-4A1F-BFE5-DBD2A8E862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9550" y="4445000"/>
          <a:ext cx="6184900" cy="5086350"/>
        </a:xfrm>
        <a:prstGeom prst="rect">
          <a:avLst/>
        </a:prstGeom>
        <a:noFill/>
        <a:ln w="38100" cap="flat" cmpd="sng" algn="ctr">
          <a:solidFill>
            <a:srgbClr val="5B9BD5"/>
          </a:solidFill>
          <a:prstDash val="solid"/>
          <a:round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546100</xdr:colOff>
      <xdr:row>2</xdr:row>
      <xdr:rowOff>184150</xdr:rowOff>
    </xdr:from>
    <xdr:to>
      <xdr:col>15</xdr:col>
      <xdr:colOff>0</xdr:colOff>
      <xdr:row>17</xdr:row>
      <xdr:rowOff>228600</xdr:rowOff>
    </xdr:to>
    <xdr:sp macro="" textlink="">
      <xdr:nvSpPr>
        <xdr:cNvPr id="3" name="文字方塊 2">
          <a:extLst>
            <a:ext uri="{FF2B5EF4-FFF2-40B4-BE49-F238E27FC236}">
              <a16:creationId xmlns:a16="http://schemas.microsoft.com/office/drawing/2014/main" id="{EE86C05F-679B-4430-9398-12E3717EEDD3}"/>
            </a:ext>
          </a:extLst>
        </xdr:cNvPr>
        <xdr:cNvSpPr txBox="1"/>
      </xdr:nvSpPr>
      <xdr:spPr>
        <a:xfrm>
          <a:off x="6273800" y="577850"/>
          <a:ext cx="4940300" cy="3194050"/>
        </a:xfrm>
        <a:prstGeom prst="rect">
          <a:avLst/>
        </a:prstGeom>
        <a:solidFill>
          <a:srgbClr val="75B44C"/>
        </a:solidFill>
        <a:ln w="19050">
          <a:noFill/>
        </a:ln>
      </xdr:spPr>
      <xdr:style>
        <a:lnRef idx="1">
          <a:schemeClr val="accent6"/>
        </a:lnRef>
        <a:fillRef idx="3">
          <a:schemeClr val="accent6"/>
        </a:fillRef>
        <a:effectRef idx="2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r>
            <a:rPr lang="zh-TW" altLang="en-US" sz="1800" b="1" u="none">
              <a:solidFill>
                <a:srgbClr val="FFFF00"/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</a:rPr>
            <a:t>拯救一張有點糟糕的報表</a:t>
          </a:r>
          <a:endParaRPr lang="en-US" altLang="zh-TW" sz="1800" b="1" u="none">
            <a:solidFill>
              <a:srgbClr val="FFFF00"/>
            </a:solidFill>
            <a:latin typeface="Noto Sans CJK TC Medium" panose="020B0600000000000000" pitchFamily="34" charset="-120"/>
            <a:ea typeface="Noto Sans CJK TC Medium" panose="020B0600000000000000" pitchFamily="34" charset="-120"/>
          </a:endParaRPr>
        </a:p>
        <a:p>
          <a:r>
            <a:rPr lang="zh-TW" altLang="en-US" sz="1800" b="1" u="none">
              <a:solidFill>
                <a:schemeClr val="bg1"/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  <a:cs typeface="+mn-cs"/>
            </a:rPr>
            <a:t>＊數值：仟分位整數，負數紅字括號，百分比</a:t>
          </a:r>
        </a:p>
        <a:p>
          <a:r>
            <a:rPr lang="zh-TW" altLang="en-US" sz="1800" b="1" u="none">
              <a:solidFill>
                <a:schemeClr val="bg1"/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  <a:cs typeface="+mn-cs"/>
            </a:rPr>
            <a:t>＊對齊：標題置中對齊、數字靠右對齊</a:t>
          </a:r>
        </a:p>
        <a:p>
          <a:r>
            <a:rPr lang="zh-TW" altLang="en-US" sz="1800" b="1" u="none">
              <a:solidFill>
                <a:schemeClr val="bg1"/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  <a:cs typeface="+mn-cs"/>
            </a:rPr>
            <a:t>＊字型：微軟正黑體，字體大小</a:t>
          </a:r>
          <a:r>
            <a:rPr lang="en-US" altLang="zh-TW" sz="1800" b="1" u="none">
              <a:solidFill>
                <a:schemeClr val="bg1"/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  <a:cs typeface="+mn-cs"/>
            </a:rPr>
            <a:t>10</a:t>
          </a:r>
          <a:endParaRPr lang="zh-TW" altLang="en-US" sz="1800" b="1" u="none">
            <a:solidFill>
              <a:schemeClr val="bg1"/>
            </a:solidFill>
            <a:latin typeface="Noto Sans CJK TC Medium" panose="020B0600000000000000" pitchFamily="34" charset="-120"/>
            <a:ea typeface="Noto Sans CJK TC Medium" panose="020B0600000000000000" pitchFamily="34" charset="-120"/>
            <a:cs typeface="+mn-cs"/>
          </a:endParaRPr>
        </a:p>
        <a:p>
          <a:r>
            <a:rPr lang="zh-TW" altLang="en-US" sz="1800" b="1" u="none">
              <a:solidFill>
                <a:schemeClr val="bg1"/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  <a:cs typeface="+mn-cs"/>
            </a:rPr>
            <a:t>＊外框：加上細框線</a:t>
          </a:r>
        </a:p>
        <a:p>
          <a:r>
            <a:rPr lang="zh-TW" altLang="en-US" sz="1800" b="1" u="none">
              <a:solidFill>
                <a:schemeClr val="bg1"/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  <a:cs typeface="+mn-cs"/>
            </a:rPr>
            <a:t>＊填滿：標題藍底白字，其餘無顏色</a:t>
          </a:r>
        </a:p>
        <a:p>
          <a:r>
            <a:rPr lang="zh-TW" altLang="en-US" sz="1800" b="1" u="none">
              <a:solidFill>
                <a:schemeClr val="bg1"/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  <a:cs typeface="+mn-cs"/>
            </a:rPr>
            <a:t>＊欄寛列高：數字正常顯示，列高統一</a:t>
          </a:r>
          <a:r>
            <a:rPr lang="en-US" altLang="zh-TW" sz="1800" b="1" u="none">
              <a:solidFill>
                <a:schemeClr val="bg1"/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  <a:cs typeface="+mn-cs"/>
            </a:rPr>
            <a:t>20</a:t>
          </a:r>
          <a:endParaRPr lang="zh-TW" altLang="en-US" sz="1800" b="1" u="none">
            <a:solidFill>
              <a:schemeClr val="bg1"/>
            </a:solidFill>
            <a:latin typeface="Noto Sans CJK TC Medium" panose="020B0600000000000000" pitchFamily="34" charset="-120"/>
            <a:ea typeface="Noto Sans CJK TC Medium" panose="020B0600000000000000" pitchFamily="34" charset="-120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176768</xdr:colOff>
      <xdr:row>15</xdr:row>
      <xdr:rowOff>114300</xdr:rowOff>
    </xdr:from>
    <xdr:to>
      <xdr:col>11</xdr:col>
      <xdr:colOff>381589</xdr:colOff>
      <xdr:row>37</xdr:row>
      <xdr:rowOff>70134</xdr:rowOff>
    </xdr:to>
    <xdr:pic>
      <xdr:nvPicPr>
        <xdr:cNvPr id="2" name="圖片 1">
          <a:extLst>
            <a:ext uri="{FF2B5EF4-FFF2-40B4-BE49-F238E27FC236}">
              <a16:creationId xmlns:a16="http://schemas.microsoft.com/office/drawing/2014/main" id="{7175C0AD-5955-4F94-B524-D01645ADB6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6768" y="2590800"/>
          <a:ext cx="7469221" cy="3588034"/>
        </a:xfrm>
        <a:prstGeom prst="rect">
          <a:avLst/>
        </a:prstGeom>
      </xdr:spPr>
    </xdr:pic>
    <xdr:clientData/>
  </xdr:twoCellAnchor>
  <xdr:twoCellAnchor>
    <xdr:from>
      <xdr:col>2</xdr:col>
      <xdr:colOff>425450</xdr:colOff>
      <xdr:row>24</xdr:row>
      <xdr:rowOff>107950</xdr:rowOff>
    </xdr:from>
    <xdr:to>
      <xdr:col>7</xdr:col>
      <xdr:colOff>248356</xdr:colOff>
      <xdr:row>32</xdr:row>
      <xdr:rowOff>110772</xdr:rowOff>
    </xdr:to>
    <xdr:sp macro="" textlink="">
      <xdr:nvSpPr>
        <xdr:cNvPr id="3" name="文字方塊 2">
          <a:extLst>
            <a:ext uri="{FF2B5EF4-FFF2-40B4-BE49-F238E27FC236}">
              <a16:creationId xmlns:a16="http://schemas.microsoft.com/office/drawing/2014/main" id="{6D9CAE30-999C-4054-9208-8348B4182D92}"/>
            </a:ext>
          </a:extLst>
        </xdr:cNvPr>
        <xdr:cNvSpPr txBox="1"/>
      </xdr:nvSpPr>
      <xdr:spPr>
        <a:xfrm>
          <a:off x="1746250" y="4070350"/>
          <a:ext cx="3124906" cy="1323622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TW" altLang="en-US" sz="2800">
              <a:ln>
                <a:noFill/>
              </a:ln>
              <a:solidFill>
                <a:srgbClr val="FF0000"/>
              </a:solidFill>
              <a:latin typeface="微軟正黑體" panose="020B0604030504040204" pitchFamily="34" charset="-120"/>
              <a:ea typeface="微軟正黑體" panose="020B0604030504040204" pitchFamily="34" charset="-120"/>
            </a:rPr>
            <a:t>常用→儲存格→格式→儲存格格式</a:t>
          </a:r>
        </a:p>
      </xdr:txBody>
    </xdr:sp>
    <xdr:clientData/>
  </xdr:twoCellAnchor>
  <xdr:twoCellAnchor>
    <xdr:from>
      <xdr:col>2</xdr:col>
      <xdr:colOff>336550</xdr:colOff>
      <xdr:row>7</xdr:row>
      <xdr:rowOff>101600</xdr:rowOff>
    </xdr:from>
    <xdr:to>
      <xdr:col>7</xdr:col>
      <xdr:colOff>46869</xdr:colOff>
      <xdr:row>13</xdr:row>
      <xdr:rowOff>120650</xdr:rowOff>
    </xdr:to>
    <xdr:sp macro="" textlink="">
      <xdr:nvSpPr>
        <xdr:cNvPr id="4" name="流程圖: 結束點 3">
          <a:extLst>
            <a:ext uri="{FF2B5EF4-FFF2-40B4-BE49-F238E27FC236}">
              <a16:creationId xmlns:a16="http://schemas.microsoft.com/office/drawing/2014/main" id="{64B6A956-5A23-44CA-B942-5E7C47CFE67D}"/>
            </a:ext>
          </a:extLst>
        </xdr:cNvPr>
        <xdr:cNvSpPr/>
      </xdr:nvSpPr>
      <xdr:spPr>
        <a:xfrm>
          <a:off x="1657350" y="1257300"/>
          <a:ext cx="3012319" cy="1009650"/>
        </a:xfrm>
        <a:prstGeom prst="flowChartTerminator">
          <a:avLst/>
        </a:prstGeom>
      </xdr:spPr>
      <xdr:style>
        <a:lnRef idx="3">
          <a:schemeClr val="lt1"/>
        </a:lnRef>
        <a:fillRef idx="1">
          <a:schemeClr val="accent3"/>
        </a:fillRef>
        <a:effectRef idx="1">
          <a:schemeClr val="accent3"/>
        </a:effectRef>
        <a:fontRef idx="minor">
          <a:schemeClr val="lt1"/>
        </a:fontRef>
      </xdr:style>
      <xdr:txBody>
        <a:bodyPr vertOverflow="overflow" horzOverflow="overflow" tIns="252000" bIns="0" rtlCol="0" anchor="ctr" anchorCtr="1"/>
        <a:lstStyle/>
        <a:p>
          <a:pPr marL="0" indent="0" algn="ctr">
            <a:lnSpc>
              <a:spcPts val="3600"/>
            </a:lnSpc>
          </a:pPr>
          <a:r>
            <a:rPr lang="zh-TW" altLang="en-US" sz="3600">
              <a:solidFill>
                <a:schemeClr val="lt1"/>
              </a:solidFill>
              <a:latin typeface="Gen Jyuu Gothic Medium" panose="020B0402020203020207" pitchFamily="34" charset="-120"/>
              <a:ea typeface="Gen Jyuu Gothic Medium" panose="020B0402020203020207" pitchFamily="34" charset="-120"/>
              <a:cs typeface="Gen Jyuu Gothic Medium" panose="020B0402020203020207" pitchFamily="34" charset="-120"/>
            </a:rPr>
            <a:t>上方功能區</a:t>
          </a:r>
        </a:p>
      </xdr:txBody>
    </xdr:sp>
    <xdr:clientData/>
  </xdr:twoCellAnchor>
  <xdr:twoCellAnchor editAs="oneCell">
    <xdr:from>
      <xdr:col>12</xdr:col>
      <xdr:colOff>184150</xdr:colOff>
      <xdr:row>15</xdr:row>
      <xdr:rowOff>101600</xdr:rowOff>
    </xdr:from>
    <xdr:to>
      <xdr:col>20</xdr:col>
      <xdr:colOff>254275</xdr:colOff>
      <xdr:row>47</xdr:row>
      <xdr:rowOff>120923</xdr:rowOff>
    </xdr:to>
    <xdr:pic>
      <xdr:nvPicPr>
        <xdr:cNvPr id="5" name="圖片 4">
          <a:extLst>
            <a:ext uri="{FF2B5EF4-FFF2-40B4-BE49-F238E27FC236}">
              <a16:creationId xmlns:a16="http://schemas.microsoft.com/office/drawing/2014/main" id="{51F3A870-055D-48A3-8FF8-285EF7353C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108950" y="2578100"/>
          <a:ext cx="5353325" cy="5302523"/>
        </a:xfrm>
        <a:prstGeom prst="rect">
          <a:avLst/>
        </a:prstGeom>
      </xdr:spPr>
    </xdr:pic>
    <xdr:clientData/>
  </xdr:twoCellAnchor>
  <xdr:twoCellAnchor>
    <xdr:from>
      <xdr:col>13</xdr:col>
      <xdr:colOff>584200</xdr:colOff>
      <xdr:row>5</xdr:row>
      <xdr:rowOff>63500</xdr:rowOff>
    </xdr:from>
    <xdr:to>
      <xdr:col>18</xdr:col>
      <xdr:colOff>294519</xdr:colOff>
      <xdr:row>15</xdr:row>
      <xdr:rowOff>101600</xdr:rowOff>
    </xdr:to>
    <xdr:sp macro="" textlink="">
      <xdr:nvSpPr>
        <xdr:cNvPr id="6" name="流程圖: 結束點 5">
          <a:extLst>
            <a:ext uri="{FF2B5EF4-FFF2-40B4-BE49-F238E27FC236}">
              <a16:creationId xmlns:a16="http://schemas.microsoft.com/office/drawing/2014/main" id="{7A468E67-D304-4ADB-AB1C-179F45C135C3}"/>
            </a:ext>
          </a:extLst>
        </xdr:cNvPr>
        <xdr:cNvSpPr/>
      </xdr:nvSpPr>
      <xdr:spPr>
        <a:xfrm>
          <a:off x="9169400" y="889000"/>
          <a:ext cx="3012319" cy="1689100"/>
        </a:xfrm>
        <a:prstGeom prst="flowChartTerminator">
          <a:avLst/>
        </a:prstGeom>
      </xdr:spPr>
      <xdr:style>
        <a:lnRef idx="3">
          <a:schemeClr val="lt1"/>
        </a:lnRef>
        <a:fillRef idx="1">
          <a:schemeClr val="accent3"/>
        </a:fillRef>
        <a:effectRef idx="1">
          <a:schemeClr val="accent3"/>
        </a:effectRef>
        <a:fontRef idx="minor">
          <a:schemeClr val="lt1"/>
        </a:fontRef>
      </xdr:style>
      <xdr:txBody>
        <a:bodyPr vertOverflow="overflow" horzOverflow="overflow" tIns="252000" bIns="0" rtlCol="0" anchor="ctr" anchorCtr="1"/>
        <a:lstStyle/>
        <a:p>
          <a:pPr marL="0" indent="0" algn="ctr">
            <a:lnSpc>
              <a:spcPts val="3600"/>
            </a:lnSpc>
          </a:pPr>
          <a:r>
            <a:rPr lang="zh-TW" altLang="en-US" sz="3600">
              <a:solidFill>
                <a:schemeClr val="lt1"/>
              </a:solidFill>
              <a:latin typeface="Gen Jyuu Gothic Medium" panose="020B0402020203020207" pitchFamily="34" charset="-120"/>
              <a:ea typeface="Gen Jyuu Gothic Medium" panose="020B0402020203020207" pitchFamily="34" charset="-120"/>
              <a:cs typeface="Gen Jyuu Gothic Medium" panose="020B0402020203020207" pitchFamily="34" charset="-120"/>
            </a:rPr>
            <a:t>快速組合鍵</a:t>
          </a:r>
          <a:r>
            <a:rPr lang="en-US" altLang="zh-TW" sz="3600">
              <a:solidFill>
                <a:schemeClr val="lt1"/>
              </a:solidFill>
              <a:latin typeface="Gen Jyuu Gothic Medium" panose="020B0402020203020207" pitchFamily="34" charset="-120"/>
              <a:ea typeface="Gen Jyuu Gothic Medium" panose="020B0402020203020207" pitchFamily="34" charset="-120"/>
              <a:cs typeface="Gen Jyuu Gothic Medium" panose="020B0402020203020207" pitchFamily="34" charset="-120"/>
            </a:rPr>
            <a:t>Ctrl+1</a:t>
          </a:r>
        </a:p>
        <a:p>
          <a:pPr marL="0" indent="0" algn="ctr">
            <a:lnSpc>
              <a:spcPts val="2400"/>
            </a:lnSpc>
          </a:pPr>
          <a:r>
            <a:rPr lang="zh-TW" altLang="en-US" sz="1800">
              <a:solidFill>
                <a:schemeClr val="lt1"/>
              </a:solidFill>
              <a:latin typeface="Gen Jyuu Gothic Medium" panose="020B0402020203020207" pitchFamily="34" charset="-120"/>
              <a:ea typeface="Gen Jyuu Gothic Medium" panose="020B0402020203020207" pitchFamily="34" charset="-120"/>
              <a:cs typeface="Gen Jyuu Gothic Medium" panose="020B0402020203020207" pitchFamily="34" charset="-120"/>
            </a:rPr>
            <a:t>（完整視窗）</a:t>
          </a:r>
        </a:p>
      </xdr:txBody>
    </xdr:sp>
    <xdr:clientData/>
  </xdr:twoCellAnchor>
  <xdr:twoCellAnchor editAs="oneCell">
    <xdr:from>
      <xdr:col>21</xdr:col>
      <xdr:colOff>368300</xdr:colOff>
      <xdr:row>17</xdr:row>
      <xdr:rowOff>25400</xdr:rowOff>
    </xdr:from>
    <xdr:to>
      <xdr:col>26</xdr:col>
      <xdr:colOff>501827</xdr:colOff>
      <xdr:row>27</xdr:row>
      <xdr:rowOff>146141</xdr:rowOff>
    </xdr:to>
    <xdr:pic>
      <xdr:nvPicPr>
        <xdr:cNvPr id="7" name="圖片 6">
          <a:extLst>
            <a:ext uri="{FF2B5EF4-FFF2-40B4-BE49-F238E27FC236}">
              <a16:creationId xmlns:a16="http://schemas.microsoft.com/office/drawing/2014/main" id="{1AC8847C-47A6-4241-86A5-0C2A47EEE3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4236700" y="2832100"/>
          <a:ext cx="3435527" cy="1771741"/>
        </a:xfrm>
        <a:prstGeom prst="rect">
          <a:avLst/>
        </a:prstGeom>
      </xdr:spPr>
    </xdr:pic>
    <xdr:clientData/>
  </xdr:twoCellAnchor>
  <xdr:twoCellAnchor>
    <xdr:from>
      <xdr:col>21</xdr:col>
      <xdr:colOff>615950</xdr:colOff>
      <xdr:row>5</xdr:row>
      <xdr:rowOff>63500</xdr:rowOff>
    </xdr:from>
    <xdr:to>
      <xdr:col>26</xdr:col>
      <xdr:colOff>326269</xdr:colOff>
      <xdr:row>15</xdr:row>
      <xdr:rowOff>101600</xdr:rowOff>
    </xdr:to>
    <xdr:sp macro="" textlink="">
      <xdr:nvSpPr>
        <xdr:cNvPr id="8" name="流程圖: 結束點 7">
          <a:extLst>
            <a:ext uri="{FF2B5EF4-FFF2-40B4-BE49-F238E27FC236}">
              <a16:creationId xmlns:a16="http://schemas.microsoft.com/office/drawing/2014/main" id="{5CD0A8F4-88EC-4209-ACB0-6EF69658A7F5}"/>
            </a:ext>
          </a:extLst>
        </xdr:cNvPr>
        <xdr:cNvSpPr/>
      </xdr:nvSpPr>
      <xdr:spPr>
        <a:xfrm>
          <a:off x="14484350" y="889000"/>
          <a:ext cx="3012319" cy="1689100"/>
        </a:xfrm>
        <a:prstGeom prst="flowChartTerminator">
          <a:avLst/>
        </a:prstGeom>
      </xdr:spPr>
      <xdr:style>
        <a:lnRef idx="3">
          <a:schemeClr val="lt1"/>
        </a:lnRef>
        <a:fillRef idx="1">
          <a:schemeClr val="accent3"/>
        </a:fillRef>
        <a:effectRef idx="1">
          <a:schemeClr val="accent3"/>
        </a:effectRef>
        <a:fontRef idx="minor">
          <a:schemeClr val="lt1"/>
        </a:fontRef>
      </xdr:style>
      <xdr:txBody>
        <a:bodyPr vertOverflow="overflow" horzOverflow="overflow" tIns="252000" bIns="0" rtlCol="0" anchor="ctr" anchorCtr="1"/>
        <a:lstStyle/>
        <a:p>
          <a:pPr marL="0" indent="0" algn="ctr">
            <a:lnSpc>
              <a:spcPts val="3600"/>
            </a:lnSpc>
          </a:pPr>
          <a:r>
            <a:rPr lang="zh-TW" altLang="en-US" sz="3600">
              <a:solidFill>
                <a:schemeClr val="lt1"/>
              </a:solidFill>
              <a:latin typeface="Gen Jyuu Gothic Medium" panose="020B0402020203020207" pitchFamily="34" charset="-120"/>
              <a:ea typeface="Gen Jyuu Gothic Medium" panose="020B0402020203020207" pitchFamily="34" charset="-120"/>
              <a:cs typeface="Gen Jyuu Gothic Medium" panose="020B0402020203020207" pitchFamily="34" charset="-120"/>
            </a:rPr>
            <a:t>快速組合鍵</a:t>
          </a:r>
          <a:r>
            <a:rPr lang="en-US" altLang="zh-TW" sz="3600">
              <a:solidFill>
                <a:schemeClr val="lt1"/>
              </a:solidFill>
              <a:latin typeface="Gen Jyuu Gothic Medium" panose="020B0402020203020207" pitchFamily="34" charset="-120"/>
              <a:ea typeface="Gen Jyuu Gothic Medium" panose="020B0402020203020207" pitchFamily="34" charset="-120"/>
              <a:cs typeface="Gen Jyuu Gothic Medium" panose="020B0402020203020207" pitchFamily="34" charset="-120"/>
            </a:rPr>
            <a:t>Ctrl+B</a:t>
          </a:r>
        </a:p>
        <a:p>
          <a:pPr marL="0" indent="0" algn="ctr">
            <a:lnSpc>
              <a:spcPts val="2400"/>
            </a:lnSpc>
          </a:pPr>
          <a:r>
            <a:rPr lang="zh-TW" altLang="en-US" sz="1800">
              <a:solidFill>
                <a:schemeClr val="lt1"/>
              </a:solidFill>
              <a:latin typeface="Gen Jyuu Gothic Medium" panose="020B0402020203020207" pitchFamily="34" charset="-120"/>
              <a:ea typeface="Gen Jyuu Gothic Medium" panose="020B0402020203020207" pitchFamily="34" charset="-120"/>
              <a:cs typeface="Gen Jyuu Gothic Medium" panose="020B0402020203020207" pitchFamily="34" charset="-120"/>
            </a:rPr>
            <a:t>（單一指令）</a:t>
          </a:r>
        </a:p>
      </xdr:txBody>
    </xdr:sp>
    <xdr:clientData/>
  </xdr:twoCellAnchor>
  <xdr:twoCellAnchor>
    <xdr:from>
      <xdr:col>0</xdr:col>
      <xdr:colOff>177800</xdr:colOff>
      <xdr:row>1</xdr:row>
      <xdr:rowOff>76200</xdr:rowOff>
    </xdr:from>
    <xdr:to>
      <xdr:col>3</xdr:col>
      <xdr:colOff>774700</xdr:colOff>
      <xdr:row>4</xdr:row>
      <xdr:rowOff>101600</xdr:rowOff>
    </xdr:to>
    <xdr:sp macro="" textlink="">
      <xdr:nvSpPr>
        <xdr:cNvPr id="9" name="矩形: 圓角 8">
          <a:extLst>
            <a:ext uri="{FF2B5EF4-FFF2-40B4-BE49-F238E27FC236}">
              <a16:creationId xmlns:a16="http://schemas.microsoft.com/office/drawing/2014/main" id="{C166A14A-ABD3-47E8-90DC-47D2860037A9}"/>
            </a:ext>
          </a:extLst>
        </xdr:cNvPr>
        <xdr:cNvSpPr/>
      </xdr:nvSpPr>
      <xdr:spPr>
        <a:xfrm>
          <a:off x="177800" y="241300"/>
          <a:ext cx="3035300" cy="520700"/>
        </a:xfrm>
        <a:prstGeom prst="roundRect">
          <a:avLst/>
        </a:prstGeom>
        <a:solidFill>
          <a:schemeClr val="tx1">
            <a:lumMod val="75000"/>
            <a:lumOff val="25000"/>
          </a:schemeClr>
        </a:solidFill>
        <a:ln w="73025" cmpd="thickThin">
          <a:solidFill>
            <a:schemeClr val="bg1">
              <a:lumMod val="95000"/>
            </a:schemeClr>
          </a:solidFill>
          <a:extLst>
            <a:ext uri="{C807C97D-BFC1-408E-A445-0C87EB9F89A2}">
              <ask:lineSketchStyleProps xmlns:ask="http://schemas.microsoft.com/office/drawing/2018/sketchyshapes" sd="1913910773">
                <a:custGeom>
                  <a:avLst/>
                  <a:gdLst>
                    <a:gd name="connsiteX0" fmla="*/ 0 w 6110654"/>
                    <a:gd name="connsiteY0" fmla="*/ 79159 h 474946"/>
                    <a:gd name="connsiteX1" fmla="*/ 79159 w 6110654"/>
                    <a:gd name="connsiteY1" fmla="*/ 0 h 474946"/>
                    <a:gd name="connsiteX2" fmla="*/ 674393 w 6110654"/>
                    <a:gd name="connsiteY2" fmla="*/ 0 h 474946"/>
                    <a:gd name="connsiteX3" fmla="*/ 1150579 w 6110654"/>
                    <a:gd name="connsiteY3" fmla="*/ 0 h 474946"/>
                    <a:gd name="connsiteX4" fmla="*/ 1567243 w 6110654"/>
                    <a:gd name="connsiteY4" fmla="*/ 0 h 474946"/>
                    <a:gd name="connsiteX5" fmla="*/ 1983907 w 6110654"/>
                    <a:gd name="connsiteY5" fmla="*/ 0 h 474946"/>
                    <a:gd name="connsiteX6" fmla="*/ 2519617 w 6110654"/>
                    <a:gd name="connsiteY6" fmla="*/ 0 h 474946"/>
                    <a:gd name="connsiteX7" fmla="*/ 3174374 w 6110654"/>
                    <a:gd name="connsiteY7" fmla="*/ 0 h 474946"/>
                    <a:gd name="connsiteX8" fmla="*/ 3769607 w 6110654"/>
                    <a:gd name="connsiteY8" fmla="*/ 0 h 474946"/>
                    <a:gd name="connsiteX9" fmla="*/ 4424364 w 6110654"/>
                    <a:gd name="connsiteY9" fmla="*/ 0 h 474946"/>
                    <a:gd name="connsiteX10" fmla="*/ 5019598 w 6110654"/>
                    <a:gd name="connsiteY10" fmla="*/ 0 h 474946"/>
                    <a:gd name="connsiteX11" fmla="*/ 5436261 w 6110654"/>
                    <a:gd name="connsiteY11" fmla="*/ 0 h 474946"/>
                    <a:gd name="connsiteX12" fmla="*/ 6031495 w 6110654"/>
                    <a:gd name="connsiteY12" fmla="*/ 0 h 474946"/>
                    <a:gd name="connsiteX13" fmla="*/ 6110654 w 6110654"/>
                    <a:gd name="connsiteY13" fmla="*/ 79159 h 474946"/>
                    <a:gd name="connsiteX14" fmla="*/ 6110654 w 6110654"/>
                    <a:gd name="connsiteY14" fmla="*/ 395787 h 474946"/>
                    <a:gd name="connsiteX15" fmla="*/ 6031495 w 6110654"/>
                    <a:gd name="connsiteY15" fmla="*/ 474946 h 474946"/>
                    <a:gd name="connsiteX16" fmla="*/ 5317215 w 6110654"/>
                    <a:gd name="connsiteY16" fmla="*/ 474946 h 474946"/>
                    <a:gd name="connsiteX17" fmla="*/ 4721981 w 6110654"/>
                    <a:gd name="connsiteY17" fmla="*/ 474946 h 474946"/>
                    <a:gd name="connsiteX18" fmla="*/ 4126747 w 6110654"/>
                    <a:gd name="connsiteY18" fmla="*/ 474946 h 474946"/>
                    <a:gd name="connsiteX19" fmla="*/ 3650561 w 6110654"/>
                    <a:gd name="connsiteY19" fmla="*/ 474946 h 474946"/>
                    <a:gd name="connsiteX20" fmla="*/ 2995804 w 6110654"/>
                    <a:gd name="connsiteY20" fmla="*/ 474946 h 474946"/>
                    <a:gd name="connsiteX21" fmla="*/ 2341047 w 6110654"/>
                    <a:gd name="connsiteY21" fmla="*/ 474946 h 474946"/>
                    <a:gd name="connsiteX22" fmla="*/ 1924383 w 6110654"/>
                    <a:gd name="connsiteY22" fmla="*/ 474946 h 474946"/>
                    <a:gd name="connsiteX23" fmla="*/ 1269626 w 6110654"/>
                    <a:gd name="connsiteY23" fmla="*/ 474946 h 474946"/>
                    <a:gd name="connsiteX24" fmla="*/ 614869 w 6110654"/>
                    <a:gd name="connsiteY24" fmla="*/ 474946 h 474946"/>
                    <a:gd name="connsiteX25" fmla="*/ 79159 w 6110654"/>
                    <a:gd name="connsiteY25" fmla="*/ 474946 h 474946"/>
                    <a:gd name="connsiteX26" fmla="*/ 0 w 6110654"/>
                    <a:gd name="connsiteY26" fmla="*/ 395787 h 474946"/>
                    <a:gd name="connsiteX27" fmla="*/ 0 w 6110654"/>
                    <a:gd name="connsiteY27" fmla="*/ 79159 h 474946"/>
                  </a:gdLst>
                  <a:ahLst/>
                  <a:cxnLst>
                    <a:cxn ang="0">
                      <a:pos x="connsiteX0" y="connsiteY0"/>
                    </a:cxn>
                    <a:cxn ang="0">
                      <a:pos x="connsiteX1" y="connsiteY1"/>
                    </a:cxn>
                    <a:cxn ang="0">
                      <a:pos x="connsiteX2" y="connsiteY2"/>
                    </a:cxn>
                    <a:cxn ang="0">
                      <a:pos x="connsiteX3" y="connsiteY3"/>
                    </a:cxn>
                    <a:cxn ang="0">
                      <a:pos x="connsiteX4" y="connsiteY4"/>
                    </a:cxn>
                    <a:cxn ang="0">
                      <a:pos x="connsiteX5" y="connsiteY5"/>
                    </a:cxn>
                    <a:cxn ang="0">
                      <a:pos x="connsiteX6" y="connsiteY6"/>
                    </a:cxn>
                    <a:cxn ang="0">
                      <a:pos x="connsiteX7" y="connsiteY7"/>
                    </a:cxn>
                    <a:cxn ang="0">
                      <a:pos x="connsiteX8" y="connsiteY8"/>
                    </a:cxn>
                    <a:cxn ang="0">
                      <a:pos x="connsiteX9" y="connsiteY9"/>
                    </a:cxn>
                    <a:cxn ang="0">
                      <a:pos x="connsiteX10" y="connsiteY10"/>
                    </a:cxn>
                    <a:cxn ang="0">
                      <a:pos x="connsiteX11" y="connsiteY11"/>
                    </a:cxn>
                    <a:cxn ang="0">
                      <a:pos x="connsiteX12" y="connsiteY12"/>
                    </a:cxn>
                    <a:cxn ang="0">
                      <a:pos x="connsiteX13" y="connsiteY13"/>
                    </a:cxn>
                    <a:cxn ang="0">
                      <a:pos x="connsiteX14" y="connsiteY14"/>
                    </a:cxn>
                    <a:cxn ang="0">
                      <a:pos x="connsiteX15" y="connsiteY15"/>
                    </a:cxn>
                    <a:cxn ang="0">
                      <a:pos x="connsiteX16" y="connsiteY16"/>
                    </a:cxn>
                    <a:cxn ang="0">
                      <a:pos x="connsiteX17" y="connsiteY17"/>
                    </a:cxn>
                    <a:cxn ang="0">
                      <a:pos x="connsiteX18" y="connsiteY18"/>
                    </a:cxn>
                    <a:cxn ang="0">
                      <a:pos x="connsiteX19" y="connsiteY19"/>
                    </a:cxn>
                    <a:cxn ang="0">
                      <a:pos x="connsiteX20" y="connsiteY20"/>
                    </a:cxn>
                    <a:cxn ang="0">
                      <a:pos x="connsiteX21" y="connsiteY21"/>
                    </a:cxn>
                    <a:cxn ang="0">
                      <a:pos x="connsiteX22" y="connsiteY22"/>
                    </a:cxn>
                    <a:cxn ang="0">
                      <a:pos x="connsiteX23" y="connsiteY23"/>
                    </a:cxn>
                    <a:cxn ang="0">
                      <a:pos x="connsiteX24" y="connsiteY24"/>
                    </a:cxn>
                    <a:cxn ang="0">
                      <a:pos x="connsiteX25" y="connsiteY25"/>
                    </a:cxn>
                    <a:cxn ang="0">
                      <a:pos x="connsiteX26" y="connsiteY26"/>
                    </a:cxn>
                    <a:cxn ang="0">
                      <a:pos x="connsiteX27" y="connsiteY27"/>
                    </a:cxn>
                  </a:cxnLst>
                  <a:rect l="l" t="t" r="r" b="b"/>
                  <a:pathLst>
                    <a:path w="6110654" h="474946" fill="none" extrusionOk="0">
                      <a:moveTo>
                        <a:pt x="0" y="79159"/>
                      </a:moveTo>
                      <a:cubicBezTo>
                        <a:pt x="-6483" y="36832"/>
                        <a:pt x="42940" y="-2905"/>
                        <a:pt x="79159" y="0"/>
                      </a:cubicBezTo>
                      <a:cubicBezTo>
                        <a:pt x="357542" y="-11569"/>
                        <a:pt x="422937" y="58889"/>
                        <a:pt x="674393" y="0"/>
                      </a:cubicBezTo>
                      <a:cubicBezTo>
                        <a:pt x="925849" y="-58889"/>
                        <a:pt x="967179" y="16039"/>
                        <a:pt x="1150579" y="0"/>
                      </a:cubicBezTo>
                      <a:cubicBezTo>
                        <a:pt x="1333979" y="-16039"/>
                        <a:pt x="1440399" y="21838"/>
                        <a:pt x="1567243" y="0"/>
                      </a:cubicBezTo>
                      <a:cubicBezTo>
                        <a:pt x="1694087" y="-21838"/>
                        <a:pt x="1839527" y="35667"/>
                        <a:pt x="1983907" y="0"/>
                      </a:cubicBezTo>
                      <a:cubicBezTo>
                        <a:pt x="2128287" y="-35667"/>
                        <a:pt x="2338581" y="34177"/>
                        <a:pt x="2519617" y="0"/>
                      </a:cubicBezTo>
                      <a:cubicBezTo>
                        <a:pt x="2700653" y="-34177"/>
                        <a:pt x="3038175" y="37749"/>
                        <a:pt x="3174374" y="0"/>
                      </a:cubicBezTo>
                      <a:cubicBezTo>
                        <a:pt x="3310573" y="-37749"/>
                        <a:pt x="3489169" y="60935"/>
                        <a:pt x="3769607" y="0"/>
                      </a:cubicBezTo>
                      <a:cubicBezTo>
                        <a:pt x="4050045" y="-60935"/>
                        <a:pt x="4180812" y="49466"/>
                        <a:pt x="4424364" y="0"/>
                      </a:cubicBezTo>
                      <a:cubicBezTo>
                        <a:pt x="4667916" y="-49466"/>
                        <a:pt x="4897442" y="19768"/>
                        <a:pt x="5019598" y="0"/>
                      </a:cubicBezTo>
                      <a:cubicBezTo>
                        <a:pt x="5141754" y="-19768"/>
                        <a:pt x="5230208" y="33601"/>
                        <a:pt x="5436261" y="0"/>
                      </a:cubicBezTo>
                      <a:cubicBezTo>
                        <a:pt x="5642314" y="-33601"/>
                        <a:pt x="5736218" y="18529"/>
                        <a:pt x="6031495" y="0"/>
                      </a:cubicBezTo>
                      <a:cubicBezTo>
                        <a:pt x="6067877" y="-3864"/>
                        <a:pt x="6100523" y="38013"/>
                        <a:pt x="6110654" y="79159"/>
                      </a:cubicBezTo>
                      <a:cubicBezTo>
                        <a:pt x="6127519" y="154516"/>
                        <a:pt x="6098274" y="313230"/>
                        <a:pt x="6110654" y="395787"/>
                      </a:cubicBezTo>
                      <a:cubicBezTo>
                        <a:pt x="6114024" y="435097"/>
                        <a:pt x="6066425" y="477442"/>
                        <a:pt x="6031495" y="474946"/>
                      </a:cubicBezTo>
                      <a:cubicBezTo>
                        <a:pt x="5857976" y="542542"/>
                        <a:pt x="5617833" y="441934"/>
                        <a:pt x="5317215" y="474946"/>
                      </a:cubicBezTo>
                      <a:cubicBezTo>
                        <a:pt x="5016597" y="507958"/>
                        <a:pt x="4943470" y="409217"/>
                        <a:pt x="4721981" y="474946"/>
                      </a:cubicBezTo>
                      <a:cubicBezTo>
                        <a:pt x="4500492" y="540675"/>
                        <a:pt x="4309821" y="426344"/>
                        <a:pt x="4126747" y="474946"/>
                      </a:cubicBezTo>
                      <a:cubicBezTo>
                        <a:pt x="3943673" y="523548"/>
                        <a:pt x="3757927" y="457642"/>
                        <a:pt x="3650561" y="474946"/>
                      </a:cubicBezTo>
                      <a:cubicBezTo>
                        <a:pt x="3543195" y="492250"/>
                        <a:pt x="3250606" y="447203"/>
                        <a:pt x="2995804" y="474946"/>
                      </a:cubicBezTo>
                      <a:cubicBezTo>
                        <a:pt x="2741002" y="502689"/>
                        <a:pt x="2541987" y="434787"/>
                        <a:pt x="2341047" y="474946"/>
                      </a:cubicBezTo>
                      <a:cubicBezTo>
                        <a:pt x="2140107" y="515105"/>
                        <a:pt x="2061941" y="474889"/>
                        <a:pt x="1924383" y="474946"/>
                      </a:cubicBezTo>
                      <a:cubicBezTo>
                        <a:pt x="1786825" y="475003"/>
                        <a:pt x="1446913" y="407412"/>
                        <a:pt x="1269626" y="474946"/>
                      </a:cubicBezTo>
                      <a:cubicBezTo>
                        <a:pt x="1092339" y="542480"/>
                        <a:pt x="782089" y="444421"/>
                        <a:pt x="614869" y="474946"/>
                      </a:cubicBezTo>
                      <a:cubicBezTo>
                        <a:pt x="447649" y="505471"/>
                        <a:pt x="190298" y="472931"/>
                        <a:pt x="79159" y="474946"/>
                      </a:cubicBezTo>
                      <a:cubicBezTo>
                        <a:pt x="29505" y="486560"/>
                        <a:pt x="-777" y="440544"/>
                        <a:pt x="0" y="395787"/>
                      </a:cubicBezTo>
                      <a:cubicBezTo>
                        <a:pt x="-9780" y="285733"/>
                        <a:pt x="11384" y="219820"/>
                        <a:pt x="0" y="79159"/>
                      </a:cubicBezTo>
                      <a:close/>
                    </a:path>
                    <a:path w="6110654" h="474946" stroke="0" extrusionOk="0">
                      <a:moveTo>
                        <a:pt x="0" y="79159"/>
                      </a:moveTo>
                      <a:cubicBezTo>
                        <a:pt x="-5401" y="43563"/>
                        <a:pt x="37201" y="-1479"/>
                        <a:pt x="79159" y="0"/>
                      </a:cubicBezTo>
                      <a:cubicBezTo>
                        <a:pt x="274010" y="-23192"/>
                        <a:pt x="398897" y="34929"/>
                        <a:pt x="495823" y="0"/>
                      </a:cubicBezTo>
                      <a:cubicBezTo>
                        <a:pt x="592749" y="-34929"/>
                        <a:pt x="926469" y="56802"/>
                        <a:pt x="1150579" y="0"/>
                      </a:cubicBezTo>
                      <a:cubicBezTo>
                        <a:pt x="1374689" y="-56802"/>
                        <a:pt x="1465879" y="1425"/>
                        <a:pt x="1567243" y="0"/>
                      </a:cubicBezTo>
                      <a:cubicBezTo>
                        <a:pt x="1668607" y="-1425"/>
                        <a:pt x="1834108" y="6223"/>
                        <a:pt x="1983907" y="0"/>
                      </a:cubicBezTo>
                      <a:cubicBezTo>
                        <a:pt x="2133706" y="-6223"/>
                        <a:pt x="2364257" y="3104"/>
                        <a:pt x="2579140" y="0"/>
                      </a:cubicBezTo>
                      <a:cubicBezTo>
                        <a:pt x="2794023" y="-3104"/>
                        <a:pt x="3039756" y="9223"/>
                        <a:pt x="3174374" y="0"/>
                      </a:cubicBezTo>
                      <a:cubicBezTo>
                        <a:pt x="3308992" y="-9223"/>
                        <a:pt x="3434566" y="30859"/>
                        <a:pt x="3591037" y="0"/>
                      </a:cubicBezTo>
                      <a:cubicBezTo>
                        <a:pt x="3747508" y="-30859"/>
                        <a:pt x="3912588" y="12774"/>
                        <a:pt x="4186271" y="0"/>
                      </a:cubicBezTo>
                      <a:cubicBezTo>
                        <a:pt x="4459954" y="-12774"/>
                        <a:pt x="4448399" y="45357"/>
                        <a:pt x="4662458" y="0"/>
                      </a:cubicBezTo>
                      <a:cubicBezTo>
                        <a:pt x="4876517" y="-45357"/>
                        <a:pt x="5123365" y="62152"/>
                        <a:pt x="5317215" y="0"/>
                      </a:cubicBezTo>
                      <a:cubicBezTo>
                        <a:pt x="5511065" y="-62152"/>
                        <a:pt x="5725003" y="4073"/>
                        <a:pt x="6031495" y="0"/>
                      </a:cubicBezTo>
                      <a:cubicBezTo>
                        <a:pt x="6080347" y="4135"/>
                        <a:pt x="6114033" y="42020"/>
                        <a:pt x="6110654" y="79159"/>
                      </a:cubicBezTo>
                      <a:cubicBezTo>
                        <a:pt x="6129783" y="200539"/>
                        <a:pt x="6103003" y="251545"/>
                        <a:pt x="6110654" y="395787"/>
                      </a:cubicBezTo>
                      <a:cubicBezTo>
                        <a:pt x="6112627" y="445506"/>
                        <a:pt x="6075328" y="472887"/>
                        <a:pt x="6031495" y="474946"/>
                      </a:cubicBezTo>
                      <a:cubicBezTo>
                        <a:pt x="5864137" y="541245"/>
                        <a:pt x="5622692" y="418643"/>
                        <a:pt x="5376738" y="474946"/>
                      </a:cubicBezTo>
                      <a:cubicBezTo>
                        <a:pt x="5130784" y="531249"/>
                        <a:pt x="5031379" y="456045"/>
                        <a:pt x="4900551" y="474946"/>
                      </a:cubicBezTo>
                      <a:cubicBezTo>
                        <a:pt x="4769723" y="493847"/>
                        <a:pt x="4570465" y="465462"/>
                        <a:pt x="4424364" y="474946"/>
                      </a:cubicBezTo>
                      <a:cubicBezTo>
                        <a:pt x="4278263" y="484430"/>
                        <a:pt x="3989420" y="449204"/>
                        <a:pt x="3769607" y="474946"/>
                      </a:cubicBezTo>
                      <a:cubicBezTo>
                        <a:pt x="3549794" y="500688"/>
                        <a:pt x="3275538" y="412181"/>
                        <a:pt x="3114850" y="474946"/>
                      </a:cubicBezTo>
                      <a:cubicBezTo>
                        <a:pt x="2954162" y="537711"/>
                        <a:pt x="2665363" y="445468"/>
                        <a:pt x="2460093" y="474946"/>
                      </a:cubicBezTo>
                      <a:cubicBezTo>
                        <a:pt x="2254823" y="504424"/>
                        <a:pt x="2157214" y="450082"/>
                        <a:pt x="2043430" y="474946"/>
                      </a:cubicBezTo>
                      <a:cubicBezTo>
                        <a:pt x="1929646" y="499810"/>
                        <a:pt x="1785815" y="420181"/>
                        <a:pt x="1567243" y="474946"/>
                      </a:cubicBezTo>
                      <a:cubicBezTo>
                        <a:pt x="1348671" y="529711"/>
                        <a:pt x="1259883" y="437333"/>
                        <a:pt x="1150579" y="474946"/>
                      </a:cubicBezTo>
                      <a:cubicBezTo>
                        <a:pt x="1041275" y="512559"/>
                        <a:pt x="904563" y="449503"/>
                        <a:pt x="733916" y="474946"/>
                      </a:cubicBezTo>
                      <a:cubicBezTo>
                        <a:pt x="563269" y="500389"/>
                        <a:pt x="234221" y="397809"/>
                        <a:pt x="79159" y="474946"/>
                      </a:cubicBezTo>
                      <a:cubicBezTo>
                        <a:pt x="33580" y="475689"/>
                        <a:pt x="3921" y="429964"/>
                        <a:pt x="0" y="395787"/>
                      </a:cubicBezTo>
                      <a:cubicBezTo>
                        <a:pt x="-29158" y="280152"/>
                        <a:pt x="10060" y="172800"/>
                        <a:pt x="0" y="79159"/>
                      </a:cubicBezTo>
                      <a:close/>
                    </a:path>
                  </a:pathLst>
                </a:custGeom>
                <ask:type>
                  <ask:lineSketchNone/>
                </ask:type>
              </ask:lineSketchStyleProps>
            </a:ext>
          </a:extLst>
        </a:ln>
        <a:effectLst>
          <a:outerShdw blurRad="76200" dir="18900000" sy="23000" kx="-1200000" algn="bl" rotWithShape="0">
            <a:prstClr val="black">
              <a:alpha val="20000"/>
            </a:prstClr>
          </a:outerShdw>
        </a:effectLst>
        <a:scene3d>
          <a:camera prst="obliqueBottomRight"/>
          <a:lightRig rig="threePt" dir="t"/>
        </a:scene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zh-TW" altLang="en-US" sz="2000">
              <a:latin typeface="Microsoft YaHei UI" panose="020B0503020204020204" pitchFamily="34" charset="-122"/>
              <a:ea typeface="Microsoft YaHei UI" panose="020B0503020204020204" pitchFamily="34" charset="-122"/>
            </a:rPr>
            <a:t>三種</a:t>
          </a:r>
          <a:r>
            <a:rPr lang="en-US" altLang="zh-TW" sz="2000">
              <a:latin typeface="Microsoft YaHei UI" panose="020B0503020204020204" pitchFamily="34" charset="-122"/>
              <a:ea typeface="Microsoft YaHei UI" panose="020B0503020204020204" pitchFamily="34" charset="-122"/>
            </a:rPr>
            <a:t>Excel</a:t>
          </a:r>
          <a:r>
            <a:rPr lang="zh-TW" altLang="en-US" sz="2000">
              <a:latin typeface="Microsoft YaHei UI" panose="020B0503020204020204" pitchFamily="34" charset="-122"/>
              <a:ea typeface="Microsoft YaHei UI" panose="020B0503020204020204" pitchFamily="34" charset="-122"/>
            </a:rPr>
            <a:t>通用操作方式</a:t>
          </a:r>
        </a:p>
      </xdr:txBody>
    </xdr:sp>
    <xdr:clientData/>
  </xdr:twoCellAnchor>
  <xdr:twoCellAnchor>
    <xdr:from>
      <xdr:col>28</xdr:col>
      <xdr:colOff>279400</xdr:colOff>
      <xdr:row>7</xdr:row>
      <xdr:rowOff>101600</xdr:rowOff>
    </xdr:from>
    <xdr:to>
      <xdr:col>32</xdr:col>
      <xdr:colOff>650119</xdr:colOff>
      <xdr:row>13</xdr:row>
      <xdr:rowOff>120650</xdr:rowOff>
    </xdr:to>
    <xdr:sp macro="" textlink="">
      <xdr:nvSpPr>
        <xdr:cNvPr id="11" name="流程圖: 結束點 10">
          <a:extLst>
            <a:ext uri="{FF2B5EF4-FFF2-40B4-BE49-F238E27FC236}">
              <a16:creationId xmlns:a16="http://schemas.microsoft.com/office/drawing/2014/main" id="{C290BE90-6E3D-4FC1-9807-92C807C0DF61}"/>
            </a:ext>
          </a:extLst>
        </xdr:cNvPr>
        <xdr:cNvSpPr/>
      </xdr:nvSpPr>
      <xdr:spPr>
        <a:xfrm>
          <a:off x="18770600" y="1257300"/>
          <a:ext cx="3012319" cy="1009650"/>
        </a:xfrm>
        <a:prstGeom prst="flowChartTerminator">
          <a:avLst/>
        </a:prstGeom>
      </xdr:spPr>
      <xdr:style>
        <a:lnRef idx="3">
          <a:schemeClr val="lt1"/>
        </a:lnRef>
        <a:fillRef idx="1">
          <a:schemeClr val="accent3"/>
        </a:fillRef>
        <a:effectRef idx="1">
          <a:schemeClr val="accent3"/>
        </a:effectRef>
        <a:fontRef idx="minor">
          <a:schemeClr val="lt1"/>
        </a:fontRef>
      </xdr:style>
      <xdr:txBody>
        <a:bodyPr vertOverflow="overflow" horzOverflow="overflow" tIns="252000" bIns="0" rtlCol="0" anchor="ctr" anchorCtr="1"/>
        <a:lstStyle/>
        <a:p>
          <a:pPr marL="0" indent="0" algn="ctr">
            <a:lnSpc>
              <a:spcPts val="3600"/>
            </a:lnSpc>
          </a:pPr>
          <a:r>
            <a:rPr lang="zh-TW" altLang="en-US" sz="3600">
              <a:solidFill>
                <a:schemeClr val="lt1"/>
              </a:solidFill>
              <a:latin typeface="Gen Jyuu Gothic Medium" panose="020B0402020203020207" pitchFamily="34" charset="-120"/>
              <a:ea typeface="Gen Jyuu Gothic Medium" panose="020B0402020203020207" pitchFamily="34" charset="-120"/>
              <a:cs typeface="Gen Jyuu Gothic Medium" panose="020B0402020203020207" pitchFamily="34" charset="-120"/>
            </a:rPr>
            <a:t>自訂執行</a:t>
          </a:r>
        </a:p>
      </xdr:txBody>
    </xdr:sp>
    <xdr:clientData/>
  </xdr:twoCellAnchor>
  <xdr:twoCellAnchor editAs="oneCell">
    <xdr:from>
      <xdr:col>27</xdr:col>
      <xdr:colOff>539750</xdr:colOff>
      <xdr:row>16</xdr:row>
      <xdr:rowOff>133350</xdr:rowOff>
    </xdr:from>
    <xdr:to>
      <xdr:col>34</xdr:col>
      <xdr:colOff>285975</xdr:colOff>
      <xdr:row>25</xdr:row>
      <xdr:rowOff>158828</xdr:rowOff>
    </xdr:to>
    <xdr:pic>
      <xdr:nvPicPr>
        <xdr:cNvPr id="12" name="圖片 11">
          <a:extLst>
            <a:ext uri="{FF2B5EF4-FFF2-40B4-BE49-F238E27FC236}">
              <a16:creationId xmlns:a16="http://schemas.microsoft.com/office/drawing/2014/main" id="{AA57E090-0238-422C-B61D-A7D3191575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8370550" y="2774950"/>
          <a:ext cx="4369025" cy="1511378"/>
        </a:xfrm>
        <a:prstGeom prst="rect">
          <a:avLst/>
        </a:prstGeom>
      </xdr:spPr>
    </xdr:pic>
    <xdr:clientData/>
  </xdr:twoCellAnchor>
  <xdr:twoCellAnchor>
    <xdr:from>
      <xdr:col>34</xdr:col>
      <xdr:colOff>736600</xdr:colOff>
      <xdr:row>13</xdr:row>
      <xdr:rowOff>120650</xdr:rowOff>
    </xdr:from>
    <xdr:to>
      <xdr:col>39</xdr:col>
      <xdr:colOff>165100</xdr:colOff>
      <xdr:row>25</xdr:row>
      <xdr:rowOff>101600</xdr:rowOff>
    </xdr:to>
    <xdr:sp macro="" textlink="">
      <xdr:nvSpPr>
        <xdr:cNvPr id="13" name="文字方塊 12">
          <a:extLst>
            <a:ext uri="{FF2B5EF4-FFF2-40B4-BE49-F238E27FC236}">
              <a16:creationId xmlns:a16="http://schemas.microsoft.com/office/drawing/2014/main" id="{1CE8D106-0453-424A-B0D0-74F44F7A9B09}"/>
            </a:ext>
          </a:extLst>
        </xdr:cNvPr>
        <xdr:cNvSpPr txBox="1"/>
      </xdr:nvSpPr>
      <xdr:spPr>
        <a:xfrm>
          <a:off x="28371800" y="2266950"/>
          <a:ext cx="3492500" cy="1962150"/>
        </a:xfrm>
        <a:prstGeom prst="rect">
          <a:avLst/>
        </a:prstGeom>
        <a:solidFill>
          <a:srgbClr val="75B44C"/>
        </a:solidFill>
        <a:ln w="19050">
          <a:noFill/>
        </a:ln>
      </xdr:spPr>
      <xdr:style>
        <a:lnRef idx="1">
          <a:schemeClr val="accent6"/>
        </a:lnRef>
        <a:fillRef idx="3">
          <a:schemeClr val="accent6"/>
        </a:fillRef>
        <a:effectRef idx="2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r>
            <a:rPr lang="zh-TW" altLang="en-US" sz="1800" b="1" u="none">
              <a:solidFill>
                <a:srgbClr val="FFFF00"/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</a:rPr>
            <a:t>操作方式</a:t>
          </a:r>
          <a:endParaRPr lang="en-US" altLang="zh-TW" sz="1800" b="1" u="none">
            <a:solidFill>
              <a:srgbClr val="FFFF00"/>
            </a:solidFill>
            <a:latin typeface="Noto Sans CJK TC Medium" panose="020B0600000000000000" pitchFamily="34" charset="-120"/>
            <a:ea typeface="Noto Sans CJK TC Medium" panose="020B0600000000000000" pitchFamily="34" charset="-120"/>
          </a:endParaRPr>
        </a:p>
        <a:p>
          <a:r>
            <a:rPr lang="zh-TW" altLang="en-US" sz="1800" b="1" u="none">
              <a:solidFill>
                <a:schemeClr val="bg1"/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  <a:cs typeface="+mn-cs"/>
            </a:rPr>
            <a:t>＊視情況選擇最適合操作方式</a:t>
          </a:r>
        </a:p>
        <a:p>
          <a:r>
            <a:rPr lang="zh-TW" altLang="en-US" sz="1800" b="1" u="none">
              <a:solidFill>
                <a:schemeClr val="bg1"/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  <a:cs typeface="+mn-cs"/>
            </a:rPr>
            <a:t>＊進階設定：客製化上方功能區、工具列、巨集、</a:t>
          </a:r>
          <a:r>
            <a:rPr lang="en-US" altLang="zh-TW" sz="1800" b="1" u="none">
              <a:solidFill>
                <a:schemeClr val="bg1"/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  <a:cs typeface="+mn-cs"/>
            </a:rPr>
            <a:t>VBA</a:t>
          </a:r>
          <a:endParaRPr lang="zh-TW" altLang="en-US" sz="1800" b="1" u="none">
            <a:solidFill>
              <a:schemeClr val="bg1"/>
            </a:solidFill>
            <a:latin typeface="Noto Sans CJK TC Medium" panose="020B0600000000000000" pitchFamily="34" charset="-120"/>
            <a:ea typeface="Noto Sans CJK TC Medium" panose="020B0600000000000000" pitchFamily="34" charset="-120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0</xdr:colOff>
      <xdr:row>2</xdr:row>
      <xdr:rowOff>0</xdr:rowOff>
    </xdr:from>
    <xdr:to>
      <xdr:col>24</xdr:col>
      <xdr:colOff>241788</xdr:colOff>
      <xdr:row>14</xdr:row>
      <xdr:rowOff>193877</xdr:rowOff>
    </xdr:to>
    <xdr:pic>
      <xdr:nvPicPr>
        <xdr:cNvPr id="2" name="圖片 1">
          <a:extLst>
            <a:ext uri="{FF2B5EF4-FFF2-40B4-BE49-F238E27FC236}">
              <a16:creationId xmlns:a16="http://schemas.microsoft.com/office/drawing/2014/main" id="{27742B74-8171-4599-B7B3-7D91070650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977100" y="901700"/>
          <a:ext cx="3512038" cy="4766784"/>
        </a:xfrm>
        <a:prstGeom prst="rect">
          <a:avLst/>
        </a:prstGeom>
      </xdr:spPr>
    </xdr:pic>
    <xdr:clientData/>
  </xdr:twoCellAnchor>
  <xdr:twoCellAnchor editAs="oneCell">
    <xdr:from>
      <xdr:col>1</xdr:col>
      <xdr:colOff>19050</xdr:colOff>
      <xdr:row>18</xdr:row>
      <xdr:rowOff>69850</xdr:rowOff>
    </xdr:from>
    <xdr:to>
      <xdr:col>3</xdr:col>
      <xdr:colOff>812960</xdr:colOff>
      <xdr:row>24</xdr:row>
      <xdr:rowOff>12815</xdr:rowOff>
    </xdr:to>
    <xdr:pic>
      <xdr:nvPicPr>
        <xdr:cNvPr id="3" name="圖片 2">
          <a:extLst>
            <a:ext uri="{FF2B5EF4-FFF2-40B4-BE49-F238E27FC236}">
              <a16:creationId xmlns:a16="http://schemas.microsoft.com/office/drawing/2014/main" id="{CB2700B2-9924-4C92-9B5F-F42AB60D5E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9700" y="6927850"/>
          <a:ext cx="3118010" cy="2228965"/>
        </a:xfrm>
        <a:prstGeom prst="rect">
          <a:avLst/>
        </a:prstGeom>
        <a:ln w="38100" cap="flat" cmpd="sng" algn="ctr">
          <a:solidFill>
            <a:srgbClr val="5B9BD5"/>
          </a:solidFill>
          <a:prstDash val="solid"/>
          <a:round/>
          <a:headEnd type="none" w="med" len="med"/>
          <a:tailEnd type="none" w="med" len="med"/>
        </a:ln>
      </xdr:spPr>
    </xdr:pic>
    <xdr:clientData/>
  </xdr:twoCellAnchor>
  <xdr:twoCellAnchor editAs="oneCell">
    <xdr:from>
      <xdr:col>4</xdr:col>
      <xdr:colOff>31750</xdr:colOff>
      <xdr:row>11</xdr:row>
      <xdr:rowOff>31750</xdr:rowOff>
    </xdr:from>
    <xdr:to>
      <xdr:col>10</xdr:col>
      <xdr:colOff>305072</xdr:colOff>
      <xdr:row>24</xdr:row>
      <xdr:rowOff>349521</xdr:rowOff>
    </xdr:to>
    <xdr:pic>
      <xdr:nvPicPr>
        <xdr:cNvPr id="4" name="圖片 3">
          <a:extLst>
            <a:ext uri="{FF2B5EF4-FFF2-40B4-BE49-F238E27FC236}">
              <a16:creationId xmlns:a16="http://schemas.microsoft.com/office/drawing/2014/main" id="{1DE0472E-7385-4CAC-80FD-0C894C4CA8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467100" y="4222750"/>
          <a:ext cx="5296172" cy="5270771"/>
        </a:xfrm>
        <a:prstGeom prst="rect">
          <a:avLst/>
        </a:prstGeom>
        <a:ln w="38100" cap="flat" cmpd="sng" algn="ctr">
          <a:solidFill>
            <a:srgbClr val="5B9BD5"/>
          </a:solidFill>
          <a:prstDash val="solid"/>
          <a:round/>
          <a:headEnd type="none" w="med" len="med"/>
          <a:tailEnd type="none" w="med" len="med"/>
        </a:ln>
      </xdr:spPr>
    </xdr:pic>
    <xdr:clientData/>
  </xdr:twoCellAnchor>
  <xdr:twoCellAnchor editAs="oneCell">
    <xdr:from>
      <xdr:col>10</xdr:col>
      <xdr:colOff>641350</xdr:colOff>
      <xdr:row>11</xdr:row>
      <xdr:rowOff>69850</xdr:rowOff>
    </xdr:from>
    <xdr:to>
      <xdr:col>18</xdr:col>
      <xdr:colOff>311424</xdr:colOff>
      <xdr:row>25</xdr:row>
      <xdr:rowOff>38373</xdr:rowOff>
    </xdr:to>
    <xdr:pic>
      <xdr:nvPicPr>
        <xdr:cNvPr id="5" name="圖片 4">
          <a:extLst>
            <a:ext uri="{FF2B5EF4-FFF2-40B4-BE49-F238E27FC236}">
              <a16:creationId xmlns:a16="http://schemas.microsoft.com/office/drawing/2014/main" id="{4319A7B9-77A7-4F9C-A3EE-94AAA030B2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8953500" y="4260850"/>
          <a:ext cx="5327924" cy="5302523"/>
        </a:xfrm>
        <a:prstGeom prst="rect">
          <a:avLst/>
        </a:prstGeom>
        <a:ln w="38100" cap="flat" cmpd="sng" algn="ctr">
          <a:solidFill>
            <a:srgbClr val="5B9BD5"/>
          </a:solidFill>
          <a:prstDash val="solid"/>
          <a:round/>
          <a:headEnd type="none" w="med" len="med"/>
          <a:tailEnd type="none" w="med" len="med"/>
        </a:ln>
      </xdr:spPr>
    </xdr:pic>
    <xdr:clientData/>
  </xdr:twoCellAnchor>
  <xdr:twoCellAnchor editAs="oneCell">
    <xdr:from>
      <xdr:col>1</xdr:col>
      <xdr:colOff>190500</xdr:colOff>
      <xdr:row>25</xdr:row>
      <xdr:rowOff>190500</xdr:rowOff>
    </xdr:from>
    <xdr:to>
      <xdr:col>8</xdr:col>
      <xdr:colOff>70155</xdr:colOff>
      <xdr:row>39</xdr:row>
      <xdr:rowOff>374934</xdr:rowOff>
    </xdr:to>
    <xdr:pic>
      <xdr:nvPicPr>
        <xdr:cNvPr id="6" name="圖片 5">
          <a:extLst>
            <a:ext uri="{FF2B5EF4-FFF2-40B4-BE49-F238E27FC236}">
              <a16:creationId xmlns:a16="http://schemas.microsoft.com/office/drawing/2014/main" id="{38979872-BAE3-43D9-BC05-467514FDCF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311150" y="9715500"/>
          <a:ext cx="5943905" cy="5518434"/>
        </a:xfrm>
        <a:prstGeom prst="rect">
          <a:avLst/>
        </a:prstGeom>
        <a:ln w="38100" cap="flat" cmpd="sng" algn="ctr">
          <a:solidFill>
            <a:srgbClr val="5B9BD5"/>
          </a:solidFill>
          <a:prstDash val="solid"/>
          <a:round/>
          <a:headEnd type="none" w="med" len="med"/>
          <a:tailEnd type="none" w="med" len="med"/>
        </a:ln>
      </xdr:spPr>
    </xdr:pic>
    <xdr:clientData/>
  </xdr:twoCellAnchor>
  <xdr:twoCellAnchor>
    <xdr:from>
      <xdr:col>1</xdr:col>
      <xdr:colOff>31750</xdr:colOff>
      <xdr:row>11</xdr:row>
      <xdr:rowOff>19050</xdr:rowOff>
    </xdr:from>
    <xdr:to>
      <xdr:col>3</xdr:col>
      <xdr:colOff>723900</xdr:colOff>
      <xdr:row>17</xdr:row>
      <xdr:rowOff>57150</xdr:rowOff>
    </xdr:to>
    <xdr:sp macro="" textlink="">
      <xdr:nvSpPr>
        <xdr:cNvPr id="7" name="文字方塊 6">
          <a:extLst>
            <a:ext uri="{FF2B5EF4-FFF2-40B4-BE49-F238E27FC236}">
              <a16:creationId xmlns:a16="http://schemas.microsoft.com/office/drawing/2014/main" id="{BDB9A9C4-CBC9-48CF-9A31-BFE31F41B684}"/>
            </a:ext>
          </a:extLst>
        </xdr:cNvPr>
        <xdr:cNvSpPr txBox="1"/>
      </xdr:nvSpPr>
      <xdr:spPr>
        <a:xfrm>
          <a:off x="152400" y="4210050"/>
          <a:ext cx="3105150" cy="2324100"/>
        </a:xfrm>
        <a:prstGeom prst="rect">
          <a:avLst/>
        </a:prstGeom>
        <a:solidFill>
          <a:srgbClr val="75B44C"/>
        </a:solidFill>
        <a:ln w="19050">
          <a:noFill/>
        </a:ln>
      </xdr:spPr>
      <xdr:style>
        <a:lnRef idx="1">
          <a:schemeClr val="accent6"/>
        </a:lnRef>
        <a:fillRef idx="3">
          <a:schemeClr val="accent6"/>
        </a:fillRef>
        <a:effectRef idx="2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r>
            <a:rPr lang="zh-TW" altLang="en-US" sz="1800" b="1" u="none">
              <a:solidFill>
                <a:srgbClr val="FFFF00"/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</a:rPr>
            <a:t>數值格式設定</a:t>
          </a:r>
          <a:endParaRPr lang="en-US" altLang="zh-TW" sz="1800" b="1" u="none">
            <a:solidFill>
              <a:srgbClr val="FFFF00"/>
            </a:solidFill>
            <a:latin typeface="Noto Sans CJK TC Medium" panose="020B0600000000000000" pitchFamily="34" charset="-120"/>
            <a:ea typeface="Noto Sans CJK TC Medium" panose="020B0600000000000000" pitchFamily="34" charset="-120"/>
          </a:endParaRPr>
        </a:p>
        <a:p>
          <a:r>
            <a:rPr lang="zh-TW" altLang="en-US" sz="1800" b="1" u="none">
              <a:solidFill>
                <a:schemeClr val="bg1"/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  <a:cs typeface="+mn-cs"/>
            </a:rPr>
            <a:t>＊上方功能快速設定</a:t>
          </a:r>
        </a:p>
        <a:p>
          <a:r>
            <a:rPr lang="zh-TW" altLang="en-US" sz="1800" b="1" u="none">
              <a:solidFill>
                <a:schemeClr val="bg1"/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  <a:cs typeface="+mn-cs"/>
            </a:rPr>
            <a:t>＊可進入完整指令視窗</a:t>
          </a:r>
          <a:endParaRPr lang="en-US" altLang="zh-TW" sz="1800" b="1" u="none">
            <a:solidFill>
              <a:schemeClr val="bg1"/>
            </a:solidFill>
            <a:latin typeface="Noto Sans CJK TC Medium" panose="020B0600000000000000" pitchFamily="34" charset="-120"/>
            <a:ea typeface="Noto Sans CJK TC Medium" panose="020B0600000000000000" pitchFamily="34" charset="-120"/>
            <a:cs typeface="+mn-cs"/>
          </a:endParaRPr>
        </a:p>
        <a:p>
          <a:r>
            <a:rPr lang="zh-TW" altLang="en-US" sz="1800" b="1" u="none">
              <a:solidFill>
                <a:schemeClr val="bg1"/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  <a:cs typeface="+mn-cs"/>
            </a:rPr>
            <a:t>＊正式路徑：常用＞儲存格＞格式＞儲存格格式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63500</xdr:colOff>
      <xdr:row>10</xdr:row>
      <xdr:rowOff>311150</xdr:rowOff>
    </xdr:from>
    <xdr:to>
      <xdr:col>9</xdr:col>
      <xdr:colOff>844550</xdr:colOff>
      <xdr:row>15</xdr:row>
      <xdr:rowOff>336550</xdr:rowOff>
    </xdr:to>
    <xdr:sp macro="" textlink="">
      <xdr:nvSpPr>
        <xdr:cNvPr id="6" name="文字方塊 5">
          <a:extLst>
            <a:ext uri="{FF2B5EF4-FFF2-40B4-BE49-F238E27FC236}">
              <a16:creationId xmlns:a16="http://schemas.microsoft.com/office/drawing/2014/main" id="{FFF6C936-08EE-4CE4-B05A-0DA1DD6E003C}"/>
            </a:ext>
          </a:extLst>
        </xdr:cNvPr>
        <xdr:cNvSpPr txBox="1"/>
      </xdr:nvSpPr>
      <xdr:spPr>
        <a:xfrm>
          <a:off x="4400550" y="4121150"/>
          <a:ext cx="3117850" cy="1930400"/>
        </a:xfrm>
        <a:prstGeom prst="rect">
          <a:avLst/>
        </a:prstGeom>
        <a:solidFill>
          <a:srgbClr val="75B44C"/>
        </a:solidFill>
        <a:ln w="19050">
          <a:noFill/>
        </a:ln>
      </xdr:spPr>
      <xdr:style>
        <a:lnRef idx="1">
          <a:schemeClr val="accent6"/>
        </a:lnRef>
        <a:fillRef idx="3">
          <a:schemeClr val="accent6"/>
        </a:fillRef>
        <a:effectRef idx="2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r>
            <a:rPr lang="zh-TW" altLang="en-US" sz="1800" b="1" u="none">
              <a:solidFill>
                <a:srgbClr val="FFFF00"/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</a:rPr>
            <a:t> 對齊格式設定</a:t>
          </a:r>
          <a:endParaRPr lang="en-US" altLang="zh-TW" sz="1800" b="1" u="none">
            <a:solidFill>
              <a:srgbClr val="FFFF00"/>
            </a:solidFill>
            <a:latin typeface="Noto Sans CJK TC Medium" panose="020B0600000000000000" pitchFamily="34" charset="-120"/>
            <a:ea typeface="Noto Sans CJK TC Medium" panose="020B0600000000000000" pitchFamily="34" charset="-120"/>
          </a:endParaRPr>
        </a:p>
        <a:p>
          <a:r>
            <a:rPr lang="zh-TW" altLang="en-US" sz="1800" b="1" u="none">
              <a:solidFill>
                <a:schemeClr val="bg1"/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  <a:cs typeface="+mn-cs"/>
            </a:rPr>
            <a:t>＊</a:t>
          </a:r>
          <a:r>
            <a:rPr lang="en-US" altLang="zh-TW" sz="1800" b="1" u="none">
              <a:solidFill>
                <a:schemeClr val="bg1"/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  <a:cs typeface="+mn-cs"/>
            </a:rPr>
            <a:t>Ctrl+1</a:t>
          </a:r>
          <a:r>
            <a:rPr lang="zh-TW" altLang="en-US" sz="1800" b="1" u="none">
              <a:solidFill>
                <a:schemeClr val="bg1"/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  <a:cs typeface="+mn-cs"/>
            </a:rPr>
            <a:t>進入完整設定視窗</a:t>
          </a:r>
        </a:p>
        <a:p>
          <a:r>
            <a:rPr lang="zh-TW" altLang="en-US" sz="1800" b="1" u="none">
              <a:solidFill>
                <a:schemeClr val="bg1"/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  <a:cs typeface="+mn-cs"/>
            </a:rPr>
            <a:t>＊可能上方功能區設定更快</a:t>
          </a:r>
          <a:endParaRPr lang="en-US" altLang="zh-TW" sz="1800" b="1" u="none">
            <a:solidFill>
              <a:schemeClr val="bg1"/>
            </a:solidFill>
            <a:latin typeface="Noto Sans CJK TC Medium" panose="020B0600000000000000" pitchFamily="34" charset="-120"/>
            <a:ea typeface="Noto Sans CJK TC Medium" panose="020B0600000000000000" pitchFamily="34" charset="-120"/>
            <a:cs typeface="+mn-cs"/>
          </a:endParaRPr>
        </a:p>
        <a:p>
          <a:r>
            <a:rPr lang="zh-TW" altLang="en-US" sz="1800" b="1" u="none">
              <a:solidFill>
                <a:schemeClr val="bg1"/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  <a:cs typeface="+mn-cs"/>
            </a:rPr>
            <a:t>＊基本設定有習慣用法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63500</xdr:colOff>
      <xdr:row>10</xdr:row>
      <xdr:rowOff>311150</xdr:rowOff>
    </xdr:from>
    <xdr:to>
      <xdr:col>10</xdr:col>
      <xdr:colOff>622300</xdr:colOff>
      <xdr:row>15</xdr:row>
      <xdr:rowOff>298450</xdr:rowOff>
    </xdr:to>
    <xdr:sp macro="" textlink="">
      <xdr:nvSpPr>
        <xdr:cNvPr id="2" name="文字方塊 1">
          <a:extLst>
            <a:ext uri="{FF2B5EF4-FFF2-40B4-BE49-F238E27FC236}">
              <a16:creationId xmlns:a16="http://schemas.microsoft.com/office/drawing/2014/main" id="{B4C9F4EE-5759-4C3B-8555-8F7E1E7ED0E1}"/>
            </a:ext>
          </a:extLst>
        </xdr:cNvPr>
        <xdr:cNvSpPr txBox="1"/>
      </xdr:nvSpPr>
      <xdr:spPr>
        <a:xfrm>
          <a:off x="4400550" y="4121150"/>
          <a:ext cx="4533900" cy="1892300"/>
        </a:xfrm>
        <a:prstGeom prst="rect">
          <a:avLst/>
        </a:prstGeom>
        <a:solidFill>
          <a:srgbClr val="75B44C"/>
        </a:solidFill>
        <a:ln w="19050">
          <a:noFill/>
        </a:ln>
      </xdr:spPr>
      <xdr:style>
        <a:lnRef idx="1">
          <a:schemeClr val="accent6"/>
        </a:lnRef>
        <a:fillRef idx="3">
          <a:schemeClr val="accent6"/>
        </a:fillRef>
        <a:effectRef idx="2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r>
            <a:rPr lang="zh-TW" altLang="en-US" sz="1800" b="1" u="none">
              <a:solidFill>
                <a:srgbClr val="FFFF00"/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</a:rPr>
            <a:t> 字型格式設定</a:t>
          </a:r>
          <a:endParaRPr lang="en-US" altLang="zh-TW" sz="1800" b="1" u="none">
            <a:solidFill>
              <a:srgbClr val="FFFF00"/>
            </a:solidFill>
            <a:latin typeface="Noto Sans CJK TC Medium" panose="020B0600000000000000" pitchFamily="34" charset="-120"/>
            <a:ea typeface="Noto Sans CJK TC Medium" panose="020B0600000000000000" pitchFamily="34" charset="-120"/>
          </a:endParaRPr>
        </a:p>
        <a:p>
          <a:r>
            <a:rPr lang="zh-TW" altLang="en-US" sz="1800" b="1" u="none">
              <a:solidFill>
                <a:schemeClr val="bg1"/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  <a:cs typeface="+mn-cs"/>
            </a:rPr>
            <a:t>＊標楷體</a:t>
          </a:r>
          <a:r>
            <a:rPr lang="en-US" altLang="zh-TW" sz="1800" b="1" u="none">
              <a:solidFill>
                <a:schemeClr val="bg1"/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  <a:cs typeface="+mn-cs"/>
            </a:rPr>
            <a:t>/</a:t>
          </a:r>
          <a:r>
            <a:rPr lang="zh-TW" altLang="en-US" sz="1800" b="1" u="none">
              <a:solidFill>
                <a:schemeClr val="bg1"/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  <a:cs typeface="+mn-cs"/>
            </a:rPr>
            <a:t>微軟正黑體影響中英文及數字</a:t>
          </a:r>
          <a:endParaRPr lang="en-US" altLang="zh-TW" sz="1800" b="1" u="none">
            <a:solidFill>
              <a:schemeClr val="bg1"/>
            </a:solidFill>
            <a:latin typeface="Noto Sans CJK TC Medium" panose="020B0600000000000000" pitchFamily="34" charset="-120"/>
            <a:ea typeface="Noto Sans CJK TC Medium" panose="020B0600000000000000" pitchFamily="34" charset="-120"/>
            <a:cs typeface="+mn-cs"/>
          </a:endParaRPr>
        </a:p>
        <a:p>
          <a:r>
            <a:rPr lang="zh-TW" altLang="en-US" sz="1800" b="1" u="none">
              <a:solidFill>
                <a:schemeClr val="bg1"/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  <a:cs typeface="+mn-cs"/>
            </a:rPr>
            <a:t>＊</a:t>
          </a:r>
          <a:r>
            <a:rPr lang="en-US" altLang="zh-TW" sz="1800" b="1" u="none">
              <a:solidFill>
                <a:schemeClr val="bg1"/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  <a:cs typeface="+mn-cs"/>
            </a:rPr>
            <a:t>Times</a:t>
          </a:r>
          <a:r>
            <a:rPr lang="en-US" altLang="zh-TW" sz="1800" b="1" u="none" baseline="0">
              <a:solidFill>
                <a:schemeClr val="bg1"/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  <a:cs typeface="+mn-cs"/>
            </a:rPr>
            <a:t> New Roman</a:t>
          </a:r>
          <a:r>
            <a:rPr lang="zh-TW" altLang="en-US" sz="1800" b="1" u="none" baseline="0">
              <a:solidFill>
                <a:schemeClr val="bg1"/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  <a:cs typeface="+mn-cs"/>
            </a:rPr>
            <a:t>僅影響英文字數字</a:t>
          </a:r>
          <a:endParaRPr lang="en-US" altLang="zh-TW" sz="1800" b="1" u="none" baseline="0">
            <a:solidFill>
              <a:schemeClr val="bg1"/>
            </a:solidFill>
            <a:latin typeface="Noto Sans CJK TC Medium" panose="020B0600000000000000" pitchFamily="34" charset="-120"/>
            <a:ea typeface="Noto Sans CJK TC Medium" panose="020B0600000000000000" pitchFamily="34" charset="-120"/>
            <a:cs typeface="+mn-cs"/>
          </a:endParaRPr>
        </a:p>
        <a:p>
          <a:r>
            <a:rPr lang="zh-TW" altLang="en-US" sz="1800" b="1" u="none" baseline="0">
              <a:solidFill>
                <a:schemeClr val="bg1"/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  <a:cs typeface="+mn-cs"/>
            </a:rPr>
            <a:t>＊通常列印時較要求字體</a:t>
          </a:r>
          <a:endParaRPr lang="zh-TW" altLang="en-US" sz="1800" b="1" u="none">
            <a:solidFill>
              <a:schemeClr val="bg1"/>
            </a:solidFill>
            <a:latin typeface="Noto Sans CJK TC Medium" panose="020B0600000000000000" pitchFamily="34" charset="-120"/>
            <a:ea typeface="Noto Sans CJK TC Medium" panose="020B0600000000000000" pitchFamily="34" charset="-120"/>
            <a:cs typeface="+mn-cs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1276350</xdr:colOff>
      <xdr:row>11</xdr:row>
      <xdr:rowOff>177800</xdr:rowOff>
    </xdr:from>
    <xdr:to>
      <xdr:col>6</xdr:col>
      <xdr:colOff>349250</xdr:colOff>
      <xdr:row>16</xdr:row>
      <xdr:rowOff>158750</xdr:rowOff>
    </xdr:to>
    <xdr:sp macro="" textlink="">
      <xdr:nvSpPr>
        <xdr:cNvPr id="2" name="文字方塊 1">
          <a:extLst>
            <a:ext uri="{FF2B5EF4-FFF2-40B4-BE49-F238E27FC236}">
              <a16:creationId xmlns:a16="http://schemas.microsoft.com/office/drawing/2014/main" id="{5379D04C-9C1B-43E2-9296-2C2FE2DFF1A4}"/>
            </a:ext>
          </a:extLst>
        </xdr:cNvPr>
        <xdr:cNvSpPr txBox="1"/>
      </xdr:nvSpPr>
      <xdr:spPr>
        <a:xfrm>
          <a:off x="2171700" y="4368800"/>
          <a:ext cx="3416300" cy="1885950"/>
        </a:xfrm>
        <a:prstGeom prst="rect">
          <a:avLst/>
        </a:prstGeom>
        <a:solidFill>
          <a:srgbClr val="75B44C"/>
        </a:solidFill>
        <a:ln w="19050">
          <a:noFill/>
        </a:ln>
      </xdr:spPr>
      <xdr:style>
        <a:lnRef idx="1">
          <a:schemeClr val="accent6"/>
        </a:lnRef>
        <a:fillRef idx="3">
          <a:schemeClr val="accent6"/>
        </a:fillRef>
        <a:effectRef idx="2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r>
            <a:rPr lang="zh-TW" altLang="en-US" sz="1800" b="1" u="none">
              <a:solidFill>
                <a:srgbClr val="FFFF00"/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</a:rPr>
            <a:t>外框格式設計</a:t>
          </a:r>
          <a:endParaRPr lang="en-US" altLang="zh-TW" sz="1800" b="1" u="none">
            <a:solidFill>
              <a:srgbClr val="FFFF00"/>
            </a:solidFill>
            <a:latin typeface="Noto Sans CJK TC Medium" panose="020B0600000000000000" pitchFamily="34" charset="-120"/>
            <a:ea typeface="Noto Sans CJK TC Medium" panose="020B0600000000000000" pitchFamily="34" charset="-120"/>
          </a:endParaRPr>
        </a:p>
        <a:p>
          <a:r>
            <a:rPr lang="zh-TW" altLang="en-US" sz="1800" b="1" u="none">
              <a:solidFill>
                <a:schemeClr val="bg1"/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  <a:cs typeface="+mn-cs"/>
            </a:rPr>
            <a:t>＊型態、大小、顏色</a:t>
          </a:r>
          <a:endParaRPr lang="en-US" altLang="zh-TW" sz="1800" b="1" u="none">
            <a:solidFill>
              <a:schemeClr val="bg1"/>
            </a:solidFill>
            <a:latin typeface="Noto Sans CJK TC Medium" panose="020B0600000000000000" pitchFamily="34" charset="-120"/>
            <a:ea typeface="Noto Sans CJK TC Medium" panose="020B0600000000000000" pitchFamily="34" charset="-120"/>
            <a:cs typeface="+mn-cs"/>
          </a:endParaRPr>
        </a:p>
        <a:p>
          <a:r>
            <a:rPr lang="zh-TW" altLang="en-US" sz="1800" b="1" u="none">
              <a:solidFill>
                <a:schemeClr val="bg1"/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  <a:cs typeface="+mn-cs"/>
            </a:rPr>
            <a:t>＊對齊方便閱讀，可設置淡色框線避免聚焦（圖表設計原則）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406400</xdr:colOff>
      <xdr:row>10</xdr:row>
      <xdr:rowOff>266700</xdr:rowOff>
    </xdr:from>
    <xdr:to>
      <xdr:col>8</xdr:col>
      <xdr:colOff>196850</xdr:colOff>
      <xdr:row>15</xdr:row>
      <xdr:rowOff>215900</xdr:rowOff>
    </xdr:to>
    <xdr:sp macro="" textlink="">
      <xdr:nvSpPr>
        <xdr:cNvPr id="2" name="文字方塊 1">
          <a:extLst>
            <a:ext uri="{FF2B5EF4-FFF2-40B4-BE49-F238E27FC236}">
              <a16:creationId xmlns:a16="http://schemas.microsoft.com/office/drawing/2014/main" id="{E02575B8-37D1-43DE-8446-038345C58A11}"/>
            </a:ext>
          </a:extLst>
        </xdr:cNvPr>
        <xdr:cNvSpPr txBox="1"/>
      </xdr:nvSpPr>
      <xdr:spPr>
        <a:xfrm>
          <a:off x="2940050" y="4076700"/>
          <a:ext cx="3155950" cy="1854200"/>
        </a:xfrm>
        <a:prstGeom prst="rect">
          <a:avLst/>
        </a:prstGeom>
        <a:solidFill>
          <a:srgbClr val="75B44C"/>
        </a:solidFill>
        <a:ln w="19050">
          <a:noFill/>
        </a:ln>
      </xdr:spPr>
      <xdr:style>
        <a:lnRef idx="1">
          <a:schemeClr val="accent6"/>
        </a:lnRef>
        <a:fillRef idx="3">
          <a:schemeClr val="accent6"/>
        </a:fillRef>
        <a:effectRef idx="2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r>
            <a:rPr lang="zh-TW" altLang="en-US" sz="1800" b="1" u="none">
              <a:solidFill>
                <a:srgbClr val="FFFF00"/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</a:rPr>
            <a:t>填滿格式設計</a:t>
          </a:r>
          <a:endParaRPr lang="en-US" altLang="zh-TW" sz="1800" b="1" u="none">
            <a:solidFill>
              <a:srgbClr val="FFFF00"/>
            </a:solidFill>
            <a:latin typeface="Noto Sans CJK TC Medium" panose="020B0600000000000000" pitchFamily="34" charset="-120"/>
            <a:ea typeface="Noto Sans CJK TC Medium" panose="020B0600000000000000" pitchFamily="34" charset="-120"/>
          </a:endParaRPr>
        </a:p>
        <a:p>
          <a:r>
            <a:rPr lang="zh-TW" altLang="en-US" sz="1800" b="1" u="none">
              <a:solidFill>
                <a:schemeClr val="bg1"/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  <a:cs typeface="+mn-cs"/>
            </a:rPr>
            <a:t>＊框線</a:t>
          </a:r>
          <a:r>
            <a:rPr lang="en-US" altLang="zh-TW" sz="1800" b="1" u="none">
              <a:solidFill>
                <a:schemeClr val="bg1"/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  <a:cs typeface="+mn-cs"/>
            </a:rPr>
            <a:t>-&gt;</a:t>
          </a:r>
          <a:r>
            <a:rPr lang="zh-TW" altLang="en-US" sz="1800" b="1" u="none">
              <a:solidFill>
                <a:schemeClr val="bg1"/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  <a:cs typeface="+mn-cs"/>
            </a:rPr>
            <a:t>分隔、填滿</a:t>
          </a:r>
          <a:r>
            <a:rPr lang="en-US" altLang="zh-TW" sz="1800" b="1" u="none">
              <a:solidFill>
                <a:schemeClr val="bg1"/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  <a:cs typeface="+mn-cs"/>
            </a:rPr>
            <a:t>-&gt;</a:t>
          </a:r>
          <a:r>
            <a:rPr lang="zh-TW" altLang="en-US" sz="1800" b="1" u="none">
              <a:solidFill>
                <a:schemeClr val="bg1"/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  <a:cs typeface="+mn-cs"/>
            </a:rPr>
            <a:t>強調</a:t>
          </a:r>
          <a:endParaRPr lang="en-US" altLang="zh-TW" sz="1800" b="1" u="none">
            <a:solidFill>
              <a:schemeClr val="bg1"/>
            </a:solidFill>
            <a:latin typeface="Noto Sans CJK TC Medium" panose="020B0600000000000000" pitchFamily="34" charset="-120"/>
            <a:ea typeface="Noto Sans CJK TC Medium" panose="020B0600000000000000" pitchFamily="34" charset="-120"/>
            <a:cs typeface="+mn-cs"/>
          </a:endParaRPr>
        </a:p>
        <a:p>
          <a:r>
            <a:rPr lang="zh-TW" altLang="en-US" sz="1800" b="1" u="none">
              <a:solidFill>
                <a:schemeClr val="bg1"/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  <a:cs typeface="+mn-cs"/>
            </a:rPr>
            <a:t>＊可搭配字型顏色展現風格</a:t>
          </a:r>
          <a:endParaRPr lang="en-US" altLang="zh-TW" sz="1800" b="1" u="none">
            <a:solidFill>
              <a:schemeClr val="bg1"/>
            </a:solidFill>
            <a:latin typeface="Noto Sans CJK TC Medium" panose="020B0600000000000000" pitchFamily="34" charset="-120"/>
            <a:ea typeface="Noto Sans CJK TC Medium" panose="020B0600000000000000" pitchFamily="34" charset="-120"/>
            <a:cs typeface="+mn-cs"/>
          </a:endParaRPr>
        </a:p>
        <a:p>
          <a:r>
            <a:rPr lang="zh-TW" altLang="en-US" sz="1800" b="1" u="none">
              <a:solidFill>
                <a:schemeClr val="bg1"/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  <a:cs typeface="+mn-cs"/>
            </a:rPr>
            <a:t>＊善用其他色彩自訂顏色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5</xdr:row>
      <xdr:rowOff>0</xdr:rowOff>
    </xdr:from>
    <xdr:to>
      <xdr:col>14</xdr:col>
      <xdr:colOff>0</xdr:colOff>
      <xdr:row>22</xdr:row>
      <xdr:rowOff>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圖表 1">
              <a:extLst>
                <a:ext uri="{FF2B5EF4-FFF2-40B4-BE49-F238E27FC236}">
                  <a16:creationId xmlns:a16="http://schemas.microsoft.com/office/drawing/2014/main" id="{3CC4531A-EDA3-484B-99AF-FB3FF160B7B6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562350" y="1854200"/>
              <a:ext cx="8128000" cy="44386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zh-TW" altLang="en-US" sz="1100"/>
                <a:t>此圖表在您的 Excel 版本中無法使用。
若編輯此圖案或將此活頁簿儲存為不同格式，將永久破壞圖表。</a:t>
              </a:r>
            </a:p>
          </xdr:txBody>
        </xdr:sp>
      </mc:Fallback>
    </mc:AlternateContent>
    <xdr:clientData/>
  </xdr:twoCellAnchor>
  <xdr:twoCellAnchor>
    <xdr:from>
      <xdr:col>15</xdr:col>
      <xdr:colOff>730249</xdr:colOff>
      <xdr:row>5</xdr:row>
      <xdr:rowOff>39686</xdr:rowOff>
    </xdr:from>
    <xdr:to>
      <xdr:col>24</xdr:col>
      <xdr:colOff>595313</xdr:colOff>
      <xdr:row>22</xdr:row>
      <xdr:rowOff>23812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圖表 2">
              <a:extLst>
                <a:ext uri="{FF2B5EF4-FFF2-40B4-BE49-F238E27FC236}">
                  <a16:creationId xmlns:a16="http://schemas.microsoft.com/office/drawing/2014/main" id="{675497A1-A57D-4DDE-91B3-A7E80C230ED8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3233399" y="1893886"/>
              <a:ext cx="7313614" cy="4422776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zh-TW" altLang="en-US" sz="1100"/>
                <a:t>此圖表在您的 Excel 版本中無法使用。
若編輯此圖案或將此活頁簿儲存為不同格式，將永久破壞圖表。</a:t>
              </a:r>
            </a:p>
          </xdr:txBody>
        </xdr:sp>
      </mc:Fallback>
    </mc:AlternateContent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48079</xdr:colOff>
      <xdr:row>7</xdr:row>
      <xdr:rowOff>166007</xdr:rowOff>
    </xdr:from>
    <xdr:to>
      <xdr:col>9</xdr:col>
      <xdr:colOff>844550</xdr:colOff>
      <xdr:row>12</xdr:row>
      <xdr:rowOff>158751</xdr:rowOff>
    </xdr:to>
    <xdr:sp macro="" textlink="">
      <xdr:nvSpPr>
        <xdr:cNvPr id="3" name="文字方塊 2">
          <a:extLst>
            <a:ext uri="{FF2B5EF4-FFF2-40B4-BE49-F238E27FC236}">
              <a16:creationId xmlns:a16="http://schemas.microsoft.com/office/drawing/2014/main" id="{6F0D47D4-E541-41F9-BB13-038FC0D34070}"/>
            </a:ext>
          </a:extLst>
        </xdr:cNvPr>
        <xdr:cNvSpPr txBox="1"/>
      </xdr:nvSpPr>
      <xdr:spPr>
        <a:xfrm>
          <a:off x="5769429" y="2864757"/>
          <a:ext cx="4028621" cy="1954894"/>
        </a:xfrm>
        <a:prstGeom prst="rect">
          <a:avLst/>
        </a:prstGeom>
        <a:solidFill>
          <a:srgbClr val="75B44C"/>
        </a:solidFill>
        <a:ln w="19050">
          <a:noFill/>
        </a:ln>
      </xdr:spPr>
      <xdr:style>
        <a:lnRef idx="1">
          <a:schemeClr val="accent6"/>
        </a:lnRef>
        <a:fillRef idx="3">
          <a:schemeClr val="accent6"/>
        </a:fillRef>
        <a:effectRef idx="2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r>
            <a:rPr lang="zh-TW" altLang="en-US" sz="1800" b="1" u="none">
              <a:solidFill>
                <a:srgbClr val="FFFF00"/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</a:rPr>
            <a:t>調整欄寛列高</a:t>
          </a:r>
          <a:endParaRPr lang="en-US" altLang="zh-TW" sz="1800" b="1" u="none">
            <a:solidFill>
              <a:srgbClr val="FFFF00"/>
            </a:solidFill>
            <a:latin typeface="Noto Sans CJK TC Medium" panose="020B0600000000000000" pitchFamily="34" charset="-120"/>
            <a:ea typeface="Noto Sans CJK TC Medium" panose="020B0600000000000000" pitchFamily="34" charset="-120"/>
          </a:endParaRPr>
        </a:p>
        <a:p>
          <a:r>
            <a:rPr lang="zh-TW" altLang="en-US" sz="1800" b="1" u="none">
              <a:solidFill>
                <a:schemeClr val="bg1"/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  <a:cs typeface="+mn-cs"/>
            </a:rPr>
            <a:t>＊按住拖曳：特定欄列目視法調整</a:t>
          </a:r>
          <a:endParaRPr lang="en-US" altLang="zh-TW" sz="1800" b="1" u="none">
            <a:solidFill>
              <a:schemeClr val="bg1"/>
            </a:solidFill>
            <a:latin typeface="Noto Sans CJK TC Medium" panose="020B0600000000000000" pitchFamily="34" charset="-120"/>
            <a:ea typeface="Noto Sans CJK TC Medium" panose="020B0600000000000000" pitchFamily="34" charset="-120"/>
            <a:cs typeface="+mn-cs"/>
          </a:endParaRPr>
        </a:p>
        <a:p>
          <a:r>
            <a:rPr lang="zh-TW" altLang="en-US" sz="1800" b="1" u="none">
              <a:solidFill>
                <a:schemeClr val="bg1"/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  <a:cs typeface="+mn-cs"/>
            </a:rPr>
            <a:t>＊萬能右鍵：精準設定欄寛列高</a:t>
          </a:r>
          <a:endParaRPr lang="en-US" altLang="zh-TW" sz="1800" b="1" u="none">
            <a:solidFill>
              <a:schemeClr val="bg1"/>
            </a:solidFill>
            <a:latin typeface="Noto Sans CJK TC Medium" panose="020B0600000000000000" pitchFamily="34" charset="-120"/>
            <a:ea typeface="Noto Sans CJK TC Medium" panose="020B0600000000000000" pitchFamily="34" charset="-120"/>
            <a:cs typeface="+mn-cs"/>
          </a:endParaRPr>
        </a:p>
        <a:p>
          <a:r>
            <a:rPr lang="zh-TW" altLang="en-US" sz="1800" b="1" u="none">
              <a:solidFill>
                <a:schemeClr val="bg1"/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  <a:cs typeface="+mn-cs"/>
            </a:rPr>
            <a:t>＊連按兩下：快速自動調整欄寛列高</a:t>
          </a:r>
        </a:p>
      </xdr:txBody>
    </xdr:sp>
    <xdr:clientData/>
  </xdr:twoCellAnchor>
  <xdr:twoCellAnchor editAs="oneCell">
    <xdr:from>
      <xdr:col>5</xdr:col>
      <xdr:colOff>342900</xdr:colOff>
      <xdr:row>0</xdr:row>
      <xdr:rowOff>63500</xdr:rowOff>
    </xdr:from>
    <xdr:to>
      <xdr:col>10</xdr:col>
      <xdr:colOff>457200</xdr:colOff>
      <xdr:row>6</xdr:row>
      <xdr:rowOff>463550</xdr:rowOff>
    </xdr:to>
    <xdr:pic>
      <xdr:nvPicPr>
        <xdr:cNvPr id="4" name="圖片 3">
          <a:extLst>
            <a:ext uri="{FF2B5EF4-FFF2-40B4-BE49-F238E27FC236}">
              <a16:creationId xmlns:a16="http://schemas.microsoft.com/office/drawing/2014/main" id="{485AA1E9-64F0-44BE-986C-6D5398E2D3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10200" y="63500"/>
          <a:ext cx="5003800" cy="26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9EB4AA-DC15-4273-9B5C-CE7D78704886}">
  <sheetPr codeName="工作表1">
    <pageSetUpPr fitToPage="1"/>
  </sheetPr>
  <dimension ref="A1:F15"/>
  <sheetViews>
    <sheetView tabSelected="1" topLeftCell="B1" workbookViewId="0">
      <selection activeCell="B3" sqref="B3:F7"/>
    </sheetView>
  </sheetViews>
  <sheetFormatPr defaultColWidth="9.2109375" defaultRowHeight="20.5"/>
  <cols>
    <col min="1" max="1" width="5.640625" style="244" customWidth="1"/>
    <col min="2" max="2" width="12.140625" style="244" customWidth="1"/>
    <col min="3" max="3" width="48.35546875" style="244" customWidth="1"/>
    <col min="4" max="4" width="3" style="244" customWidth="1"/>
    <col min="5" max="5" width="16.5" style="244" customWidth="1"/>
    <col min="6" max="6" width="47.2109375" style="244" customWidth="1"/>
    <col min="7" max="7" width="3" style="244" customWidth="1"/>
    <col min="8" max="16384" width="9.2109375" style="244"/>
  </cols>
  <sheetData>
    <row r="1" spans="1:6" ht="6.5" customHeight="1">
      <c r="A1" s="243"/>
      <c r="B1" s="243"/>
      <c r="C1" s="243"/>
      <c r="D1" s="243"/>
    </row>
    <row r="2" spans="1:6" ht="6.5" customHeight="1">
      <c r="A2" s="243"/>
      <c r="B2" s="243"/>
      <c r="C2" s="243"/>
      <c r="D2" s="243"/>
    </row>
    <row r="3" spans="1:6">
      <c r="A3" s="245"/>
      <c r="B3" s="246" t="s">
        <v>113</v>
      </c>
      <c r="C3" s="247"/>
      <c r="D3" s="247"/>
      <c r="E3" s="247"/>
      <c r="F3" s="247"/>
    </row>
    <row r="4" spans="1:6">
      <c r="A4" s="245"/>
      <c r="B4" s="248"/>
      <c r="C4" s="247"/>
      <c r="D4" s="247"/>
      <c r="E4" s="247"/>
      <c r="F4" s="247"/>
    </row>
    <row r="5" spans="1:6">
      <c r="A5" s="245"/>
      <c r="B5" s="248"/>
      <c r="C5" s="247"/>
      <c r="D5" s="247"/>
      <c r="E5" s="247"/>
      <c r="F5" s="247"/>
    </row>
    <row r="6" spans="1:6" ht="17.5" customHeight="1">
      <c r="A6" s="245"/>
      <c r="B6" s="248"/>
      <c r="C6" s="247"/>
      <c r="D6" s="247"/>
      <c r="E6" s="247"/>
      <c r="F6" s="247"/>
    </row>
    <row r="7" spans="1:6" ht="17.5" customHeight="1">
      <c r="A7" s="245"/>
      <c r="B7" s="248"/>
      <c r="C7" s="247"/>
      <c r="D7" s="247"/>
      <c r="E7" s="247"/>
      <c r="F7" s="247"/>
    </row>
    <row r="8" spans="1:6" ht="10.5" customHeight="1">
      <c r="A8" s="243"/>
      <c r="B8" s="243"/>
      <c r="C8" s="243"/>
      <c r="D8" s="243"/>
    </row>
    <row r="9" spans="1:6" ht="10.5" customHeight="1">
      <c r="A9" s="243"/>
      <c r="B9" s="243"/>
      <c r="C9" s="243"/>
      <c r="D9" s="243"/>
    </row>
    <row r="10" spans="1:6" ht="75" customHeight="1">
      <c r="A10" s="243"/>
      <c r="B10" s="251" t="s">
        <v>99</v>
      </c>
      <c r="C10" s="252"/>
      <c r="D10" s="243"/>
      <c r="E10" s="249" t="s">
        <v>111</v>
      </c>
      <c r="F10" s="250"/>
    </row>
    <row r="11" spans="1:6" ht="90" customHeight="1">
      <c r="A11" s="243"/>
      <c r="B11" s="224" t="s">
        <v>100</v>
      </c>
      <c r="C11" s="225" t="s">
        <v>115</v>
      </c>
      <c r="D11" s="243"/>
      <c r="E11" s="226" t="s">
        <v>105</v>
      </c>
      <c r="F11" s="227" t="s">
        <v>106</v>
      </c>
    </row>
    <row r="12" spans="1:6" ht="90" customHeight="1">
      <c r="A12" s="243"/>
      <c r="B12" s="228" t="s">
        <v>101</v>
      </c>
      <c r="C12" s="229" t="s">
        <v>104</v>
      </c>
      <c r="D12" s="243"/>
      <c r="E12" s="230" t="s">
        <v>107</v>
      </c>
      <c r="F12" s="231" t="s">
        <v>108</v>
      </c>
    </row>
    <row r="13" spans="1:6" ht="90" customHeight="1">
      <c r="A13" s="243"/>
      <c r="B13" s="224" t="s">
        <v>102</v>
      </c>
      <c r="C13" s="225" t="s">
        <v>103</v>
      </c>
      <c r="D13" s="243"/>
      <c r="E13" s="226" t="s">
        <v>109</v>
      </c>
      <c r="F13" s="227" t="s">
        <v>110</v>
      </c>
    </row>
    <row r="14" spans="1:6" ht="6.5" customHeight="1">
      <c r="A14" s="243"/>
      <c r="B14" s="243"/>
      <c r="C14" s="243"/>
      <c r="D14" s="243"/>
    </row>
    <row r="15" spans="1:6" ht="26.5">
      <c r="F15" s="232" t="s">
        <v>112</v>
      </c>
    </row>
  </sheetData>
  <mergeCells count="3">
    <mergeCell ref="B3:F7"/>
    <mergeCell ref="E10:F10"/>
    <mergeCell ref="B10:C10"/>
  </mergeCells>
  <phoneticPr fontId="1" type="noConversion"/>
  <pageMargins left="0.7" right="0.7" top="0.75" bottom="0.75" header="0.3" footer="0.3"/>
  <pageSetup paperSize="9" scale="8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BFF694-1B42-46A4-9CCA-CC52B121BB0B}">
  <sheetPr codeName="工作表10"/>
  <dimension ref="A1:K25"/>
  <sheetViews>
    <sheetView showGridLines="0" zoomScaleNormal="100" workbookViewId="0">
      <selection activeCell="K9" sqref="K9"/>
    </sheetView>
  </sheetViews>
  <sheetFormatPr defaultColWidth="7.35546875" defaultRowHeight="17.5" customHeight="1"/>
  <cols>
    <col min="1" max="1" width="16.5703125" style="201" customWidth="1"/>
    <col min="2" max="2" width="10.78515625" style="201" customWidth="1"/>
    <col min="3" max="3" width="8.92578125" style="201" customWidth="1"/>
    <col min="4" max="4" width="13.42578125" style="201" customWidth="1"/>
    <col min="5" max="5" width="7.28515625" style="201" customWidth="1"/>
    <col min="6" max="6" width="7.35546875" style="201"/>
    <col min="7" max="7" width="13.78515625" style="201" customWidth="1"/>
    <col min="8" max="10" width="11.28515625" style="201" customWidth="1"/>
    <col min="11" max="11" width="8.5703125" style="201" customWidth="1"/>
    <col min="12" max="12" width="7.35546875" style="201"/>
    <col min="13" max="13" width="7.35546875" style="201" customWidth="1"/>
    <col min="14" max="14" width="7.35546875" style="201"/>
    <col min="15" max="19" width="9.0703125" style="201" customWidth="1"/>
    <col min="20" max="16384" width="7.35546875" style="201"/>
  </cols>
  <sheetData>
    <row r="1" spans="1:11" ht="40.5" thickBot="1">
      <c r="A1" s="84" t="s">
        <v>0</v>
      </c>
      <c r="B1" s="84"/>
      <c r="C1" s="84"/>
      <c r="D1" s="84"/>
      <c r="E1" s="84"/>
    </row>
    <row r="2" spans="1:11" ht="17.5" customHeight="1">
      <c r="A2" s="202"/>
      <c r="B2" s="203" t="s">
        <v>45</v>
      </c>
      <c r="C2" s="204"/>
      <c r="D2" s="205"/>
      <c r="E2" s="206"/>
    </row>
    <row r="3" spans="1:11" ht="40" customHeight="1">
      <c r="A3" s="207"/>
      <c r="B3" s="208" t="s">
        <v>46</v>
      </c>
      <c r="C3" s="209"/>
      <c r="D3" s="210"/>
      <c r="E3" s="211"/>
    </row>
    <row r="4" spans="1:11" ht="17.5" customHeight="1">
      <c r="A4" s="207"/>
      <c r="B4" s="208" t="s">
        <v>47</v>
      </c>
      <c r="C4" s="209"/>
      <c r="D4" s="210"/>
      <c r="E4" s="211"/>
    </row>
    <row r="5" spans="1:11" ht="24.5" customHeight="1">
      <c r="A5" s="212" t="s">
        <v>48</v>
      </c>
      <c r="B5" s="213" t="s">
        <v>49</v>
      </c>
      <c r="C5" s="213" t="s">
        <v>50</v>
      </c>
      <c r="D5" s="214" t="s">
        <v>51</v>
      </c>
      <c r="E5" s="215" t="s">
        <v>52</v>
      </c>
    </row>
    <row r="6" spans="1:11" ht="35.5" customHeight="1">
      <c r="A6" s="216" t="s">
        <v>53</v>
      </c>
      <c r="B6" s="217">
        <f>SUM(B7:B11)</f>
        <v>49000</v>
      </c>
      <c r="C6" s="217">
        <f>SUM(C7:C11)</f>
        <v>35000</v>
      </c>
      <c r="D6" s="217">
        <f t="shared" ref="D6:D11" si="0">B6-C6</f>
        <v>14000</v>
      </c>
      <c r="E6" s="217">
        <f t="shared" ref="E6:E11" si="1">IF(C6=0,"NA",IF(OR(AND(B6&gt;0,C6&lt;0),AND(B6&lt;0,C6&lt;0)),-D6/C6,D6/C6))</f>
        <v>0.4</v>
      </c>
    </row>
    <row r="7" spans="1:11" ht="37" customHeight="1">
      <c r="A7" s="216" t="s">
        <v>54</v>
      </c>
      <c r="B7" s="217">
        <v>20000</v>
      </c>
      <c r="C7" s="217">
        <v>40000</v>
      </c>
      <c r="D7" s="217">
        <f t="shared" si="0"/>
        <v>-20000</v>
      </c>
      <c r="E7" s="217">
        <f t="shared" si="1"/>
        <v>-0.5</v>
      </c>
    </row>
    <row r="8" spans="1:11" ht="17" customHeight="1">
      <c r="A8" s="216" t="s">
        <v>55</v>
      </c>
      <c r="B8" s="217">
        <v>30000</v>
      </c>
      <c r="C8" s="217">
        <v>0</v>
      </c>
      <c r="D8" s="217">
        <f t="shared" si="0"/>
        <v>30000</v>
      </c>
      <c r="E8" s="217" t="str">
        <f t="shared" si="1"/>
        <v>NA</v>
      </c>
    </row>
    <row r="9" spans="1:11" ht="57.5" customHeight="1">
      <c r="A9" s="216" t="s">
        <v>56</v>
      </c>
      <c r="B9" s="217">
        <v>-5000</v>
      </c>
      <c r="C9" s="217">
        <v>5000</v>
      </c>
      <c r="D9" s="217">
        <f t="shared" si="0"/>
        <v>-10000</v>
      </c>
      <c r="E9" s="217">
        <f t="shared" si="1"/>
        <v>-2</v>
      </c>
    </row>
    <row r="10" spans="1:11" ht="25.5" customHeight="1">
      <c r="A10" s="216" t="s">
        <v>57</v>
      </c>
      <c r="B10" s="217">
        <v>5000</v>
      </c>
      <c r="C10" s="217">
        <v>-5000</v>
      </c>
      <c r="D10" s="217">
        <f t="shared" si="0"/>
        <v>10000</v>
      </c>
      <c r="E10" s="217">
        <f t="shared" si="1"/>
        <v>2</v>
      </c>
    </row>
    <row r="11" spans="1:11" ht="37" customHeight="1" thickBot="1">
      <c r="A11" s="218" t="s">
        <v>58</v>
      </c>
      <c r="B11" s="219">
        <v>-1000</v>
      </c>
      <c r="C11" s="219">
        <v>-5000</v>
      </c>
      <c r="D11" s="219">
        <f t="shared" si="0"/>
        <v>4000</v>
      </c>
      <c r="E11" s="219">
        <f t="shared" si="1"/>
        <v>0.8</v>
      </c>
    </row>
    <row r="15" spans="1:11" ht="31.5" customHeight="1" thickBot="1">
      <c r="G15" s="87" t="s">
        <v>1</v>
      </c>
      <c r="H15" s="87"/>
      <c r="I15" s="87"/>
      <c r="J15" s="87"/>
      <c r="K15" s="87"/>
    </row>
    <row r="16" spans="1:11" ht="17.5" customHeight="1">
      <c r="G16" s="202"/>
      <c r="H16" s="203" t="s">
        <v>45</v>
      </c>
      <c r="I16" s="204"/>
      <c r="J16" s="205"/>
      <c r="K16" s="206"/>
    </row>
    <row r="17" spans="7:11" ht="17.5" customHeight="1">
      <c r="G17" s="207"/>
      <c r="H17" s="208" t="s">
        <v>46</v>
      </c>
      <c r="I17" s="209"/>
      <c r="J17" s="210"/>
      <c r="K17" s="211"/>
    </row>
    <row r="18" spans="7:11" ht="17.5" customHeight="1">
      <c r="G18" s="207"/>
      <c r="H18" s="208" t="s">
        <v>47</v>
      </c>
      <c r="I18" s="209"/>
      <c r="J18" s="210"/>
      <c r="K18" s="211"/>
    </row>
    <row r="19" spans="7:11" ht="17.5" customHeight="1">
      <c r="G19" s="212" t="s">
        <v>48</v>
      </c>
      <c r="H19" s="213" t="s">
        <v>49</v>
      </c>
      <c r="I19" s="213" t="s">
        <v>50</v>
      </c>
      <c r="J19" s="214" t="s">
        <v>51</v>
      </c>
      <c r="K19" s="215" t="s">
        <v>52</v>
      </c>
    </row>
    <row r="20" spans="7:11" ht="17.5" customHeight="1">
      <c r="G20" s="216" t="s">
        <v>53</v>
      </c>
      <c r="H20" s="220">
        <f>SUM(H21:H25)</f>
        <v>49000</v>
      </c>
      <c r="I20" s="220">
        <f>SUM(I21:I25)</f>
        <v>35000</v>
      </c>
      <c r="J20" s="220">
        <f t="shared" ref="J20:J25" si="2">H20-I20</f>
        <v>14000</v>
      </c>
      <c r="K20" s="221">
        <f t="shared" ref="K20:K25" si="3">IF(I20=0,"NA",IF(OR(AND(H20&gt;0,I20&lt;0),AND(H20&lt;0,I20&lt;0)),-J20/I20,J20/I20))</f>
        <v>0.4</v>
      </c>
    </row>
    <row r="21" spans="7:11" ht="17.5" customHeight="1">
      <c r="G21" s="216" t="s">
        <v>54</v>
      </c>
      <c r="H21" s="220">
        <v>20000</v>
      </c>
      <c r="I21" s="220">
        <v>40000</v>
      </c>
      <c r="J21" s="220">
        <f t="shared" si="2"/>
        <v>-20000</v>
      </c>
      <c r="K21" s="221">
        <f t="shared" si="3"/>
        <v>-0.5</v>
      </c>
    </row>
    <row r="22" spans="7:11" ht="17.5" customHeight="1">
      <c r="G22" s="216" t="s">
        <v>55</v>
      </c>
      <c r="H22" s="220">
        <v>30000</v>
      </c>
      <c r="I22" s="220">
        <v>0</v>
      </c>
      <c r="J22" s="220">
        <f t="shared" si="2"/>
        <v>30000</v>
      </c>
      <c r="K22" s="221" t="str">
        <f t="shared" si="3"/>
        <v>NA</v>
      </c>
    </row>
    <row r="23" spans="7:11" ht="17.5" customHeight="1">
      <c r="G23" s="216" t="s">
        <v>56</v>
      </c>
      <c r="H23" s="220">
        <v>-5000</v>
      </c>
      <c r="I23" s="220">
        <v>5000</v>
      </c>
      <c r="J23" s="220">
        <f t="shared" si="2"/>
        <v>-10000</v>
      </c>
      <c r="K23" s="221">
        <f t="shared" si="3"/>
        <v>-2</v>
      </c>
    </row>
    <row r="24" spans="7:11" ht="17.5" customHeight="1">
      <c r="G24" s="216" t="s">
        <v>57</v>
      </c>
      <c r="H24" s="220">
        <v>5000</v>
      </c>
      <c r="I24" s="220">
        <v>-5000</v>
      </c>
      <c r="J24" s="220">
        <f t="shared" si="2"/>
        <v>10000</v>
      </c>
      <c r="K24" s="221">
        <f t="shared" si="3"/>
        <v>2</v>
      </c>
    </row>
    <row r="25" spans="7:11" ht="17.5" customHeight="1" thickBot="1">
      <c r="G25" s="218" t="s">
        <v>58</v>
      </c>
      <c r="H25" s="222">
        <v>-1000</v>
      </c>
      <c r="I25" s="222">
        <v>-5000</v>
      </c>
      <c r="J25" s="222">
        <f t="shared" si="2"/>
        <v>4000</v>
      </c>
      <c r="K25" s="223">
        <f t="shared" si="3"/>
        <v>0.8</v>
      </c>
    </row>
  </sheetData>
  <phoneticPr fontId="7" type="noConversion"/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4D97CA-D238-48CD-BD47-E84486EBB82C}">
  <sheetPr codeName="工作表11"/>
  <dimension ref="A1"/>
  <sheetViews>
    <sheetView showGridLines="0" workbookViewId="0">
      <selection activeCell="K11" sqref="K11"/>
    </sheetView>
  </sheetViews>
  <sheetFormatPr defaultRowHeight="20.5"/>
  <sheetData/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E32636-3BF6-4D54-9BE9-610C7674E4D4}">
  <sheetPr codeName="工作表12"/>
  <dimension ref="A1:G20"/>
  <sheetViews>
    <sheetView showGridLines="0" zoomScaleNormal="100" workbookViewId="0">
      <selection activeCell="F13" sqref="F13"/>
    </sheetView>
  </sheetViews>
  <sheetFormatPr defaultColWidth="7.7109375" defaultRowHeight="15.75" customHeight="1"/>
  <cols>
    <col min="1" max="1" width="13.35546875" style="1" customWidth="1"/>
    <col min="2" max="2" width="12.85546875" style="1" customWidth="1"/>
    <col min="3" max="3" width="4.78515625" style="1" customWidth="1"/>
    <col min="4" max="4" width="10.140625" style="1" customWidth="1"/>
    <col min="5" max="5" width="7.140625" style="1" customWidth="1"/>
    <col min="6" max="6" width="12.85546875" style="1" customWidth="1"/>
    <col min="7" max="7" width="3.28515625" style="1" customWidth="1"/>
    <col min="8" max="16384" width="7.7109375" style="1"/>
  </cols>
  <sheetData>
    <row r="1" spans="1:7" ht="15.75" customHeight="1">
      <c r="A1" s="31" t="s">
        <v>45</v>
      </c>
      <c r="B1" s="31"/>
      <c r="C1" s="31"/>
      <c r="D1" s="31"/>
      <c r="E1" s="31"/>
      <c r="F1" s="31"/>
      <c r="G1" s="31"/>
    </row>
    <row r="2" spans="1:7" ht="15.75" customHeight="1">
      <c r="A2" s="32" t="s">
        <v>59</v>
      </c>
      <c r="B2" s="31"/>
      <c r="C2" s="31"/>
      <c r="D2" s="31"/>
      <c r="E2" s="31"/>
      <c r="F2" s="31"/>
      <c r="G2" s="31"/>
    </row>
    <row r="3" spans="1:7" ht="15.75" customHeight="1">
      <c r="A3" s="31" t="s">
        <v>47</v>
      </c>
      <c r="B3" s="31"/>
      <c r="C3" s="31"/>
      <c r="D3" s="31"/>
      <c r="E3" s="31"/>
      <c r="F3" s="31"/>
      <c r="G3" s="31"/>
    </row>
    <row r="4" spans="1:7" ht="15.75" customHeight="1">
      <c r="A4" s="33" t="s">
        <v>48</v>
      </c>
      <c r="B4" s="34" t="s">
        <v>49</v>
      </c>
      <c r="C4" s="35" t="s">
        <v>52</v>
      </c>
      <c r="D4" s="36" t="s">
        <v>50</v>
      </c>
      <c r="E4" s="37" t="s">
        <v>52</v>
      </c>
      <c r="F4" s="38" t="s">
        <v>51</v>
      </c>
      <c r="G4" s="35" t="s">
        <v>52</v>
      </c>
    </row>
    <row r="5" spans="1:7" ht="15.75" customHeight="1">
      <c r="A5" s="33" t="s">
        <v>60</v>
      </c>
      <c r="B5" s="39">
        <f>SUM(B6:B9)</f>
        <v>533649011</v>
      </c>
      <c r="C5" s="35">
        <f>B5/$B$5</f>
        <v>1</v>
      </c>
      <c r="D5" s="36">
        <f>SUM(D6:D9)</f>
        <v>482649020</v>
      </c>
      <c r="E5" s="37">
        <f>D5/$D$5</f>
        <v>1</v>
      </c>
      <c r="F5" s="31">
        <f t="shared" ref="F5:F20" si="0">B5-D5</f>
        <v>50999991</v>
      </c>
      <c r="G5" s="35">
        <f t="shared" ref="G5:G20" si="1">IFERROR(F5/D5,"")</f>
        <v>0.10566682803996992</v>
      </c>
    </row>
    <row r="6" spans="1:7" ht="15.75" customHeight="1">
      <c r="A6" s="40" t="s">
        <v>61</v>
      </c>
      <c r="B6" s="41">
        <f>D6</f>
        <v>180240246</v>
      </c>
      <c r="C6" s="42">
        <f t="shared" ref="C6:C20" si="2">B6/$B$5</f>
        <v>0.337750548178192</v>
      </c>
      <c r="D6" s="43">
        <v>180240246</v>
      </c>
      <c r="E6" s="44">
        <f t="shared" ref="E6:E20" si="3">D6/$D$5</f>
        <v>0.37343957727294258</v>
      </c>
      <c r="F6" s="45">
        <f t="shared" si="0"/>
        <v>0</v>
      </c>
      <c r="G6" s="42">
        <f t="shared" si="1"/>
        <v>0</v>
      </c>
    </row>
    <row r="7" spans="1:7" ht="30" customHeight="1">
      <c r="A7" s="46" t="s">
        <v>62</v>
      </c>
      <c r="B7" s="47">
        <v>2003000</v>
      </c>
      <c r="C7" s="42">
        <f t="shared" si="2"/>
        <v>3.7534033769623157E-3</v>
      </c>
      <c r="D7" s="43">
        <v>8024054</v>
      </c>
      <c r="E7" s="44">
        <f t="shared" si="3"/>
        <v>1.6625029094641072E-2</v>
      </c>
      <c r="F7" s="45">
        <f t="shared" si="0"/>
        <v>-6021054</v>
      </c>
      <c r="G7" s="42">
        <f t="shared" si="1"/>
        <v>-0.75037555829011116</v>
      </c>
    </row>
    <row r="8" spans="1:7" ht="15.75" customHeight="1">
      <c r="A8" s="40" t="s">
        <v>63</v>
      </c>
      <c r="B8" s="47">
        <f>D8+50000000</f>
        <v>352408770</v>
      </c>
      <c r="C8" s="42">
        <f t="shared" si="2"/>
        <v>0.66037557033905947</v>
      </c>
      <c r="D8" s="43">
        <v>302408770</v>
      </c>
      <c r="E8" s="44">
        <f t="shared" si="3"/>
        <v>0.62656041443946164</v>
      </c>
      <c r="F8" s="45">
        <f t="shared" si="0"/>
        <v>50000000</v>
      </c>
      <c r="G8" s="42">
        <f t="shared" si="1"/>
        <v>0.16533912029072437</v>
      </c>
    </row>
    <row r="9" spans="1:7" ht="11.15" customHeight="1">
      <c r="A9" s="48" t="s">
        <v>64</v>
      </c>
      <c r="B9" s="47">
        <v>-1003005</v>
      </c>
      <c r="C9" s="42">
        <f t="shared" si="2"/>
        <v>-1.8795218942137231E-3</v>
      </c>
      <c r="D9" s="43">
        <v>-8024050</v>
      </c>
      <c r="E9" s="44">
        <f t="shared" si="3"/>
        <v>-1.6625020807045251E-2</v>
      </c>
      <c r="F9" s="45">
        <f t="shared" si="0"/>
        <v>7021045</v>
      </c>
      <c r="G9" s="42">
        <f t="shared" si="1"/>
        <v>-0.87500015578168133</v>
      </c>
    </row>
    <row r="10" spans="1:7" ht="15.75" customHeight="1">
      <c r="A10" s="33" t="s">
        <v>65</v>
      </c>
      <c r="B10" s="39">
        <f>B11</f>
        <v>100000000</v>
      </c>
      <c r="C10" s="35">
        <f t="shared" si="2"/>
        <v>0.18738908522028536</v>
      </c>
      <c r="D10" s="49">
        <f>D11</f>
        <v>80000000</v>
      </c>
      <c r="E10" s="37">
        <f t="shared" si="3"/>
        <v>0.16575191637185963</v>
      </c>
      <c r="F10" s="31">
        <f t="shared" si="0"/>
        <v>20000000</v>
      </c>
      <c r="G10" s="35">
        <f t="shared" si="1"/>
        <v>0.25</v>
      </c>
    </row>
    <row r="11" spans="1:7" ht="15.75" customHeight="1">
      <c r="A11" s="40" t="s">
        <v>66</v>
      </c>
      <c r="B11" s="50">
        <v>100000000</v>
      </c>
      <c r="C11" s="42">
        <f t="shared" si="2"/>
        <v>0.18738908522028536</v>
      </c>
      <c r="D11" s="43">
        <v>80000000</v>
      </c>
      <c r="E11" s="44">
        <f t="shared" si="3"/>
        <v>0.16575191637185963</v>
      </c>
      <c r="F11" s="45">
        <f t="shared" si="0"/>
        <v>20000000</v>
      </c>
      <c r="G11" s="42">
        <f t="shared" si="1"/>
        <v>0.25</v>
      </c>
    </row>
    <row r="12" spans="1:7" ht="30" customHeight="1">
      <c r="A12" s="33" t="s">
        <v>67</v>
      </c>
      <c r="B12" s="51">
        <f>SUM(B13:B20)</f>
        <v>192033790</v>
      </c>
      <c r="C12" s="35">
        <f t="shared" si="2"/>
        <v>0.3598503623948438</v>
      </c>
      <c r="D12" s="36">
        <f>SUM(D13:D20)</f>
        <v>189613453</v>
      </c>
      <c r="E12" s="37">
        <f t="shared" si="3"/>
        <v>0.39285991505794415</v>
      </c>
      <c r="F12" s="31">
        <f t="shared" si="0"/>
        <v>2420337</v>
      </c>
      <c r="G12" s="35">
        <f t="shared" si="1"/>
        <v>1.276458479979266E-2</v>
      </c>
    </row>
    <row r="13" spans="1:7" ht="15.75" customHeight="1">
      <c r="A13" s="52" t="s">
        <v>68</v>
      </c>
      <c r="B13" s="50">
        <v>0</v>
      </c>
      <c r="C13" s="42">
        <f t="shared" si="2"/>
        <v>0</v>
      </c>
      <c r="D13" s="43">
        <v>52403372</v>
      </c>
      <c r="E13" s="44">
        <f t="shared" si="3"/>
        <v>0.10857449166684312</v>
      </c>
      <c r="F13" s="53">
        <f t="shared" si="0"/>
        <v>-52403372</v>
      </c>
      <c r="G13" s="42">
        <f t="shared" si="1"/>
        <v>-1</v>
      </c>
    </row>
    <row r="14" spans="1:7" ht="11.15" customHeight="1">
      <c r="A14" s="40" t="s">
        <v>69</v>
      </c>
      <c r="B14" s="50">
        <v>43008446</v>
      </c>
      <c r="C14" s="42">
        <f t="shared" si="2"/>
        <v>8.0593133526860414E-2</v>
      </c>
      <c r="D14" s="43">
        <v>0</v>
      </c>
      <c r="E14" s="44">
        <f t="shared" si="3"/>
        <v>0</v>
      </c>
      <c r="F14" s="54">
        <f t="shared" si="0"/>
        <v>43008446</v>
      </c>
      <c r="G14" s="42" t="str">
        <f t="shared" si="1"/>
        <v/>
      </c>
    </row>
    <row r="15" spans="1:7" ht="15.75" customHeight="1">
      <c r="A15" s="40" t="s">
        <v>70</v>
      </c>
      <c r="B15" s="50">
        <v>0</v>
      </c>
      <c r="C15" s="42">
        <f t="shared" si="2"/>
        <v>0</v>
      </c>
      <c r="D15" s="55">
        <v>22403372</v>
      </c>
      <c r="E15" s="44">
        <f t="shared" si="3"/>
        <v>4.6417523027395768E-2</v>
      </c>
      <c r="F15" s="56">
        <f t="shared" si="0"/>
        <v>-22403372</v>
      </c>
      <c r="G15" s="42">
        <f t="shared" si="1"/>
        <v>-1</v>
      </c>
    </row>
    <row r="16" spans="1:7" ht="15.75" customHeight="1">
      <c r="A16" s="40" t="s">
        <v>71</v>
      </c>
      <c r="B16" s="57">
        <v>53008447</v>
      </c>
      <c r="C16" s="42">
        <f t="shared" si="2"/>
        <v>9.9332043922779792E-2</v>
      </c>
      <c r="D16" s="55">
        <v>0</v>
      </c>
      <c r="E16" s="44">
        <f t="shared" si="3"/>
        <v>0</v>
      </c>
      <c r="F16" s="56">
        <f t="shared" si="0"/>
        <v>53008447</v>
      </c>
      <c r="G16" s="42" t="str">
        <f t="shared" si="1"/>
        <v/>
      </c>
    </row>
    <row r="17" spans="1:7" ht="11.15" customHeight="1">
      <c r="A17" s="48" t="s">
        <v>72</v>
      </c>
      <c r="B17" s="50">
        <v>0</v>
      </c>
      <c r="C17" s="42">
        <f t="shared" si="2"/>
        <v>0</v>
      </c>
      <c r="D17" s="55">
        <v>82403334</v>
      </c>
      <c r="E17" s="44">
        <f t="shared" si="3"/>
        <v>0.1707313815741302</v>
      </c>
      <c r="F17" s="56">
        <f t="shared" si="0"/>
        <v>-82403334</v>
      </c>
      <c r="G17" s="42">
        <f t="shared" si="1"/>
        <v>-1</v>
      </c>
    </row>
    <row r="18" spans="1:7" ht="30" customHeight="1">
      <c r="A18" s="40" t="s">
        <v>73</v>
      </c>
      <c r="B18" s="47">
        <v>43008448</v>
      </c>
      <c r="C18" s="42">
        <f t="shared" si="2"/>
        <v>8.059313727464211E-2</v>
      </c>
      <c r="D18" s="55">
        <v>0</v>
      </c>
      <c r="E18" s="44">
        <f t="shared" si="3"/>
        <v>0</v>
      </c>
      <c r="F18" s="56">
        <f t="shared" si="0"/>
        <v>43008448</v>
      </c>
      <c r="G18" s="42" t="str">
        <f t="shared" si="1"/>
        <v/>
      </c>
    </row>
    <row r="19" spans="1:7" ht="15.75" customHeight="1">
      <c r="A19" s="40" t="s">
        <v>74</v>
      </c>
      <c r="B19" s="47">
        <v>0</v>
      </c>
      <c r="C19" s="42">
        <f t="shared" si="2"/>
        <v>0</v>
      </c>
      <c r="D19" s="55">
        <v>32403375</v>
      </c>
      <c r="E19" s="44">
        <f t="shared" si="3"/>
        <v>6.7136518789575078E-2</v>
      </c>
      <c r="F19" s="45">
        <f t="shared" si="0"/>
        <v>-32403375</v>
      </c>
      <c r="G19" s="42">
        <f t="shared" si="1"/>
        <v>-1</v>
      </c>
    </row>
    <row r="20" spans="1:7" ht="15.75" customHeight="1">
      <c r="A20" s="40" t="s">
        <v>75</v>
      </c>
      <c r="B20" s="47">
        <v>53008449</v>
      </c>
      <c r="C20" s="42">
        <f t="shared" si="2"/>
        <v>9.9332047670561502E-2</v>
      </c>
      <c r="D20" s="43">
        <v>0</v>
      </c>
      <c r="E20" s="44">
        <f t="shared" si="3"/>
        <v>0</v>
      </c>
      <c r="F20" s="45">
        <f t="shared" si="0"/>
        <v>53008449</v>
      </c>
      <c r="G20" s="42" t="str">
        <f t="shared" si="1"/>
        <v/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88D744-5863-45BA-86CD-A2A5AA592C64}">
  <sheetPr codeName="工作表13"/>
  <dimension ref="A1:G20"/>
  <sheetViews>
    <sheetView showGridLines="0" topLeftCell="A7" zoomScaleNormal="100" workbookViewId="0">
      <selection activeCell="J13" sqref="J13"/>
    </sheetView>
  </sheetViews>
  <sheetFormatPr defaultColWidth="7.7109375" defaultRowHeight="20" customHeight="1"/>
  <cols>
    <col min="1" max="1" width="13.35546875" style="1" customWidth="1"/>
    <col min="2" max="2" width="12.28515625" style="1" customWidth="1"/>
    <col min="3" max="3" width="6.42578125" style="1" customWidth="1"/>
    <col min="4" max="4" width="12.28515625" style="1" customWidth="1"/>
    <col min="5" max="5" width="6.42578125" style="1" customWidth="1"/>
    <col min="6" max="6" width="12.28515625" style="1" customWidth="1"/>
    <col min="7" max="7" width="6.42578125" style="1" customWidth="1"/>
    <col min="8" max="16384" width="7.7109375" style="1"/>
  </cols>
  <sheetData>
    <row r="1" spans="1:7" ht="20" customHeight="1">
      <c r="A1" s="58" t="s">
        <v>45</v>
      </c>
      <c r="B1" s="58"/>
      <c r="C1" s="58"/>
      <c r="D1" s="58"/>
      <c r="E1" s="58"/>
      <c r="F1" s="58"/>
      <c r="G1" s="58"/>
    </row>
    <row r="2" spans="1:7" ht="20" customHeight="1">
      <c r="A2" s="58" t="s">
        <v>59</v>
      </c>
      <c r="B2" s="58"/>
      <c r="C2" s="58"/>
      <c r="D2" s="58"/>
      <c r="E2" s="58"/>
      <c r="F2" s="58"/>
      <c r="G2" s="58"/>
    </row>
    <row r="3" spans="1:7" ht="20" customHeight="1">
      <c r="A3" s="58" t="s">
        <v>47</v>
      </c>
      <c r="B3" s="58"/>
      <c r="C3" s="58"/>
      <c r="D3" s="58"/>
      <c r="E3" s="58"/>
      <c r="F3" s="58"/>
      <c r="G3" s="58"/>
    </row>
    <row r="4" spans="1:7" ht="20" customHeight="1">
      <c r="A4" s="59" t="s">
        <v>48</v>
      </c>
      <c r="B4" s="59" t="s">
        <v>49</v>
      </c>
      <c r="C4" s="59" t="s">
        <v>52</v>
      </c>
      <c r="D4" s="59" t="s">
        <v>50</v>
      </c>
      <c r="E4" s="59" t="s">
        <v>52</v>
      </c>
      <c r="F4" s="59" t="s">
        <v>51</v>
      </c>
      <c r="G4" s="59" t="s">
        <v>52</v>
      </c>
    </row>
    <row r="5" spans="1:7" ht="20" customHeight="1">
      <c r="A5" s="60" t="s">
        <v>60</v>
      </c>
      <c r="B5" s="61">
        <f>SUM(B6:B9)</f>
        <v>533649011</v>
      </c>
      <c r="C5" s="62">
        <f>B5/$B$5</f>
        <v>1</v>
      </c>
      <c r="D5" s="61">
        <f>SUM(D6:D9)</f>
        <v>482649020</v>
      </c>
      <c r="E5" s="62">
        <f>D5/$D$5</f>
        <v>1</v>
      </c>
      <c r="F5" s="61">
        <f t="shared" ref="F5:F20" si="0">B5-D5</f>
        <v>50999991</v>
      </c>
      <c r="G5" s="62">
        <f t="shared" ref="G5:G20" si="1">IFERROR(F5/D5,"")</f>
        <v>0.10566682803996992</v>
      </c>
    </row>
    <row r="6" spans="1:7" ht="20" customHeight="1">
      <c r="A6" s="63" t="s">
        <v>61</v>
      </c>
      <c r="B6" s="64">
        <f>D6</f>
        <v>180240246</v>
      </c>
      <c r="C6" s="65">
        <f t="shared" ref="C6:C20" si="2">B6/$B$5</f>
        <v>0.337750548178192</v>
      </c>
      <c r="D6" s="64">
        <v>180240246</v>
      </c>
      <c r="E6" s="65">
        <f t="shared" ref="E6:E20" si="3">D6/$D$5</f>
        <v>0.37343957727294258</v>
      </c>
      <c r="F6" s="64">
        <f t="shared" si="0"/>
        <v>0</v>
      </c>
      <c r="G6" s="66">
        <f t="shared" si="1"/>
        <v>0</v>
      </c>
    </row>
    <row r="7" spans="1:7" ht="20" customHeight="1">
      <c r="A7" s="63" t="s">
        <v>62</v>
      </c>
      <c r="B7" s="64">
        <v>2003000</v>
      </c>
      <c r="C7" s="65">
        <f t="shared" si="2"/>
        <v>3.7534033769623157E-3</v>
      </c>
      <c r="D7" s="64">
        <v>8024054</v>
      </c>
      <c r="E7" s="65">
        <f t="shared" si="3"/>
        <v>1.6625029094641072E-2</v>
      </c>
      <c r="F7" s="64">
        <f t="shared" si="0"/>
        <v>-6021054</v>
      </c>
      <c r="G7" s="66">
        <f t="shared" si="1"/>
        <v>-0.75037555829011116</v>
      </c>
    </row>
    <row r="8" spans="1:7" ht="20" customHeight="1">
      <c r="A8" s="63" t="s">
        <v>63</v>
      </c>
      <c r="B8" s="67">
        <f>D8+50000000</f>
        <v>352408770</v>
      </c>
      <c r="C8" s="65">
        <f t="shared" si="2"/>
        <v>0.66037557033905947</v>
      </c>
      <c r="D8" s="64">
        <v>302408770</v>
      </c>
      <c r="E8" s="65">
        <f t="shared" si="3"/>
        <v>0.62656041443946164</v>
      </c>
      <c r="F8" s="64">
        <f t="shared" si="0"/>
        <v>50000000</v>
      </c>
      <c r="G8" s="66">
        <f t="shared" si="1"/>
        <v>0.16533912029072437</v>
      </c>
    </row>
    <row r="9" spans="1:7" ht="20" customHeight="1">
      <c r="A9" s="63" t="s">
        <v>64</v>
      </c>
      <c r="B9" s="67">
        <v>-1003005</v>
      </c>
      <c r="C9" s="65">
        <f t="shared" si="2"/>
        <v>-1.8795218942137231E-3</v>
      </c>
      <c r="D9" s="64">
        <v>-8024050</v>
      </c>
      <c r="E9" s="65">
        <f t="shared" si="3"/>
        <v>-1.6625020807045251E-2</v>
      </c>
      <c r="F9" s="64">
        <f t="shared" si="0"/>
        <v>7021045</v>
      </c>
      <c r="G9" s="66">
        <f t="shared" si="1"/>
        <v>-0.87500015578168133</v>
      </c>
    </row>
    <row r="10" spans="1:7" ht="20" customHeight="1">
      <c r="A10" s="63" t="s">
        <v>65</v>
      </c>
      <c r="B10" s="68">
        <f>B11</f>
        <v>100000000</v>
      </c>
      <c r="C10" s="69">
        <f t="shared" si="2"/>
        <v>0.18738908522028536</v>
      </c>
      <c r="D10" s="70">
        <f>D11</f>
        <v>80000000</v>
      </c>
      <c r="E10" s="69">
        <f t="shared" si="3"/>
        <v>0.16575191637185963</v>
      </c>
      <c r="F10" s="70">
        <f t="shared" si="0"/>
        <v>20000000</v>
      </c>
      <c r="G10" s="62">
        <f t="shared" si="1"/>
        <v>0.25</v>
      </c>
    </row>
    <row r="11" spans="1:7" ht="20" customHeight="1">
      <c r="A11" s="63" t="s">
        <v>66</v>
      </c>
      <c r="B11" s="67">
        <v>100000000</v>
      </c>
      <c r="C11" s="65">
        <f t="shared" si="2"/>
        <v>0.18738908522028536</v>
      </c>
      <c r="D11" s="64">
        <v>80000000</v>
      </c>
      <c r="E11" s="65">
        <f t="shared" si="3"/>
        <v>0.16575191637185963</v>
      </c>
      <c r="F11" s="64">
        <f t="shared" si="0"/>
        <v>20000000</v>
      </c>
      <c r="G11" s="66">
        <f t="shared" si="1"/>
        <v>0.25</v>
      </c>
    </row>
    <row r="12" spans="1:7" ht="20" customHeight="1">
      <c r="A12" s="63" t="s">
        <v>67</v>
      </c>
      <c r="B12" s="68">
        <f>SUM(B13:B20)</f>
        <v>192033790</v>
      </c>
      <c r="C12" s="69">
        <f t="shared" si="2"/>
        <v>0.3598503623948438</v>
      </c>
      <c r="D12" s="70">
        <f>SUM(D13:D20)</f>
        <v>189613453</v>
      </c>
      <c r="E12" s="69">
        <f t="shared" si="3"/>
        <v>0.39285991505794415</v>
      </c>
      <c r="F12" s="70">
        <f t="shared" si="0"/>
        <v>2420337</v>
      </c>
      <c r="G12" s="62">
        <f t="shared" si="1"/>
        <v>1.276458479979266E-2</v>
      </c>
    </row>
    <row r="13" spans="1:7" ht="20" customHeight="1">
      <c r="A13" s="63" t="s">
        <v>68</v>
      </c>
      <c r="B13" s="67">
        <v>0</v>
      </c>
      <c r="C13" s="65">
        <f t="shared" si="2"/>
        <v>0</v>
      </c>
      <c r="D13" s="64">
        <v>52403372</v>
      </c>
      <c r="E13" s="65">
        <f t="shared" si="3"/>
        <v>0.10857449166684312</v>
      </c>
      <c r="F13" s="64">
        <f t="shared" si="0"/>
        <v>-52403372</v>
      </c>
      <c r="G13" s="66">
        <f t="shared" si="1"/>
        <v>-1</v>
      </c>
    </row>
    <row r="14" spans="1:7" ht="20" customHeight="1">
      <c r="A14" s="63" t="s">
        <v>69</v>
      </c>
      <c r="B14" s="67">
        <v>43008446</v>
      </c>
      <c r="C14" s="65">
        <f t="shared" si="2"/>
        <v>8.0593133526860414E-2</v>
      </c>
      <c r="D14" s="64">
        <v>0</v>
      </c>
      <c r="E14" s="65">
        <f t="shared" si="3"/>
        <v>0</v>
      </c>
      <c r="F14" s="64">
        <f t="shared" si="0"/>
        <v>43008446</v>
      </c>
      <c r="G14" s="66" t="str">
        <f t="shared" si="1"/>
        <v/>
      </c>
    </row>
    <row r="15" spans="1:7" ht="20" customHeight="1">
      <c r="A15" s="63" t="s">
        <v>70</v>
      </c>
      <c r="B15" s="67">
        <v>0</v>
      </c>
      <c r="C15" s="65">
        <f t="shared" si="2"/>
        <v>0</v>
      </c>
      <c r="D15" s="71">
        <v>22403372</v>
      </c>
      <c r="E15" s="65">
        <f t="shared" si="3"/>
        <v>4.6417523027395768E-2</v>
      </c>
      <c r="F15" s="72">
        <f t="shared" si="0"/>
        <v>-22403372</v>
      </c>
      <c r="G15" s="66">
        <f t="shared" si="1"/>
        <v>-1</v>
      </c>
    </row>
    <row r="16" spans="1:7" ht="20" customHeight="1">
      <c r="A16" s="63" t="s">
        <v>71</v>
      </c>
      <c r="B16" s="64">
        <v>53008447</v>
      </c>
      <c r="C16" s="65">
        <f t="shared" si="2"/>
        <v>9.9332043922779792E-2</v>
      </c>
      <c r="D16" s="71">
        <v>0</v>
      </c>
      <c r="E16" s="65">
        <f t="shared" si="3"/>
        <v>0</v>
      </c>
      <c r="F16" s="72">
        <f t="shared" si="0"/>
        <v>53008447</v>
      </c>
      <c r="G16" s="66" t="str">
        <f t="shared" si="1"/>
        <v/>
      </c>
    </row>
    <row r="17" spans="1:7" ht="20" customHeight="1">
      <c r="A17" s="63" t="s">
        <v>72</v>
      </c>
      <c r="B17" s="64">
        <v>0</v>
      </c>
      <c r="C17" s="65">
        <f t="shared" si="2"/>
        <v>0</v>
      </c>
      <c r="D17" s="71">
        <v>82403334</v>
      </c>
      <c r="E17" s="65">
        <f t="shared" si="3"/>
        <v>0.1707313815741302</v>
      </c>
      <c r="F17" s="72">
        <f t="shared" si="0"/>
        <v>-82403334</v>
      </c>
      <c r="G17" s="66">
        <f t="shared" si="1"/>
        <v>-1</v>
      </c>
    </row>
    <row r="18" spans="1:7" ht="20" customHeight="1">
      <c r="A18" s="63" t="s">
        <v>73</v>
      </c>
      <c r="B18" s="64">
        <v>43008448</v>
      </c>
      <c r="C18" s="65">
        <f t="shared" si="2"/>
        <v>8.059313727464211E-2</v>
      </c>
      <c r="D18" s="71">
        <v>0</v>
      </c>
      <c r="E18" s="65">
        <f t="shared" si="3"/>
        <v>0</v>
      </c>
      <c r="F18" s="72">
        <f t="shared" si="0"/>
        <v>43008448</v>
      </c>
      <c r="G18" s="66" t="str">
        <f t="shared" si="1"/>
        <v/>
      </c>
    </row>
    <row r="19" spans="1:7" ht="20" customHeight="1">
      <c r="A19" s="60" t="s">
        <v>74</v>
      </c>
      <c r="B19" s="73">
        <v>0</v>
      </c>
      <c r="C19" s="66">
        <f t="shared" si="2"/>
        <v>0</v>
      </c>
      <c r="D19" s="74">
        <v>32403375</v>
      </c>
      <c r="E19" s="66">
        <f t="shared" si="3"/>
        <v>6.7136518789575078E-2</v>
      </c>
      <c r="F19" s="73">
        <f t="shared" si="0"/>
        <v>-32403375</v>
      </c>
      <c r="G19" s="66">
        <f t="shared" si="1"/>
        <v>-1</v>
      </c>
    </row>
    <row r="20" spans="1:7" ht="20" customHeight="1">
      <c r="A20" s="60" t="s">
        <v>75</v>
      </c>
      <c r="B20" s="73">
        <v>53008449</v>
      </c>
      <c r="C20" s="66">
        <f t="shared" si="2"/>
        <v>9.9332047670561502E-2</v>
      </c>
      <c r="D20" s="73">
        <v>0</v>
      </c>
      <c r="E20" s="66">
        <f t="shared" si="3"/>
        <v>0</v>
      </c>
      <c r="F20" s="73">
        <f t="shared" si="0"/>
        <v>53008449</v>
      </c>
      <c r="G20" s="66" t="str">
        <f t="shared" si="1"/>
        <v/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742F41-7321-4BD1-997E-0559E8775A64}">
  <sheetPr codeName="工作表2"/>
  <dimension ref="A1"/>
  <sheetViews>
    <sheetView showGridLines="0" showRowColHeaders="0" topLeftCell="A43" workbookViewId="0">
      <selection activeCell="B55" sqref="B55"/>
    </sheetView>
  </sheetViews>
  <sheetFormatPr defaultRowHeight="13"/>
  <cols>
    <col min="1" max="16384" width="9.140625" style="1"/>
  </cols>
  <sheetData/>
  <phoneticPr fontId="1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222BC8-AA4E-4A13-A4BD-FDDAAC6AD02A}">
  <sheetPr codeName="工作表3"/>
  <dimension ref="A1"/>
  <sheetViews>
    <sheetView showGridLines="0" showRowColHeaders="0" topLeftCell="A4" workbookViewId="0">
      <selection activeCell="K12" sqref="K12"/>
    </sheetView>
  </sheetViews>
  <sheetFormatPr defaultRowHeight="13"/>
  <cols>
    <col min="1" max="16384" width="9.140625" style="1"/>
  </cols>
  <sheetData/>
  <phoneticPr fontId="1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D714A5-1704-4562-82AE-EE430A1F4527}">
  <sheetPr codeName="工作表4"/>
  <dimension ref="B1:N10"/>
  <sheetViews>
    <sheetView showGridLines="0" zoomScaleNormal="100" workbookViewId="0">
      <selection activeCell="D6" sqref="D6:G10"/>
    </sheetView>
  </sheetViews>
  <sheetFormatPr defaultColWidth="7.35546875" defaultRowHeight="30" customHeight="1"/>
  <cols>
    <col min="1" max="1" width="1.35546875" style="3" customWidth="1"/>
    <col min="2" max="2" width="7.7109375" style="3" customWidth="1"/>
    <col min="3" max="3" width="18.42578125" style="3" customWidth="1"/>
    <col min="4" max="6" width="11.85546875" style="3" customWidth="1"/>
    <col min="7" max="7" width="5.2109375" style="3" customWidth="1"/>
    <col min="8" max="8" width="1.28515625" style="3" customWidth="1"/>
    <col min="9" max="9" width="8.2109375" style="3" customWidth="1"/>
    <col min="10" max="10" width="18.0703125" style="3" customWidth="1"/>
    <col min="11" max="13" width="9.35546875" style="3" customWidth="1"/>
    <col min="14" max="14" width="6.140625" style="3" customWidth="1"/>
    <col min="15" max="16384" width="7.35546875" style="3"/>
  </cols>
  <sheetData>
    <row r="1" spans="2:14" ht="30" customHeight="1">
      <c r="B1" s="88" t="s">
        <v>76</v>
      </c>
      <c r="C1" s="89"/>
      <c r="D1" s="89"/>
      <c r="E1" s="89"/>
      <c r="F1" s="89"/>
      <c r="G1" s="89"/>
      <c r="I1" s="75"/>
    </row>
    <row r="2" spans="2:14" ht="30" customHeight="1">
      <c r="B2" s="88" t="s">
        <v>77</v>
      </c>
      <c r="C2" s="89"/>
      <c r="D2" s="89"/>
      <c r="E2" s="89"/>
      <c r="F2" s="89"/>
      <c r="G2" s="89"/>
      <c r="I2" s="75"/>
    </row>
    <row r="3" spans="2:14" s="86" customFormat="1" ht="30" customHeight="1">
      <c r="B3" s="84" t="s">
        <v>0</v>
      </c>
      <c r="C3" s="85"/>
      <c r="D3" s="85"/>
      <c r="E3" s="85"/>
      <c r="F3" s="85"/>
      <c r="G3" s="85"/>
      <c r="I3" s="87" t="s">
        <v>1</v>
      </c>
      <c r="J3" s="87"/>
      <c r="K3" s="87"/>
      <c r="L3" s="87"/>
      <c r="M3" s="87"/>
      <c r="N3" s="87"/>
    </row>
    <row r="4" spans="2:14" ht="30" customHeight="1">
      <c r="E4" s="76" t="s">
        <v>2</v>
      </c>
      <c r="F4" s="253">
        <v>43951</v>
      </c>
      <c r="G4" s="254"/>
      <c r="L4" s="76" t="s">
        <v>2</v>
      </c>
      <c r="M4" s="255">
        <v>43951</v>
      </c>
      <c r="N4" s="256"/>
    </row>
    <row r="5" spans="2:14" ht="30" customHeight="1">
      <c r="B5" s="110" t="s">
        <v>3</v>
      </c>
      <c r="C5" s="110" t="s">
        <v>4</v>
      </c>
      <c r="D5" s="111" t="s">
        <v>5</v>
      </c>
      <c r="E5" s="114" t="s">
        <v>6</v>
      </c>
      <c r="F5" s="114" t="s">
        <v>7</v>
      </c>
      <c r="G5" s="114" t="s">
        <v>8</v>
      </c>
      <c r="I5" s="77" t="s">
        <v>3</v>
      </c>
      <c r="J5" s="77" t="s">
        <v>4</v>
      </c>
      <c r="K5" s="77" t="s">
        <v>5</v>
      </c>
      <c r="L5" s="77" t="s">
        <v>6</v>
      </c>
      <c r="M5" s="77" t="s">
        <v>7</v>
      </c>
      <c r="N5" s="77" t="s">
        <v>8</v>
      </c>
    </row>
    <row r="6" spans="2:14" ht="30" customHeight="1">
      <c r="B6" s="112" t="s">
        <v>9</v>
      </c>
      <c r="C6" s="112" t="s">
        <v>10</v>
      </c>
      <c r="D6" s="241">
        <v>1000000</v>
      </c>
      <c r="E6" s="124">
        <f>D6*0.9</f>
        <v>900000</v>
      </c>
      <c r="F6" s="242">
        <f>E6-D6</f>
        <v>-100000</v>
      </c>
      <c r="G6" s="124">
        <f>F6/D6</f>
        <v>-0.1</v>
      </c>
      <c r="I6" s="78" t="s">
        <v>9</v>
      </c>
      <c r="J6" s="79" t="s">
        <v>10</v>
      </c>
      <c r="K6" s="90">
        <v>1000000</v>
      </c>
      <c r="L6" s="90">
        <f>K6*0.9</f>
        <v>900000</v>
      </c>
      <c r="M6" s="80">
        <f>L6-K6</f>
        <v>-100000</v>
      </c>
      <c r="N6" s="81">
        <f>M6/K6</f>
        <v>-0.1</v>
      </c>
    </row>
    <row r="7" spans="2:14" ht="30" customHeight="1">
      <c r="B7" s="112" t="s">
        <v>11</v>
      </c>
      <c r="C7" s="78" t="s">
        <v>12</v>
      </c>
      <c r="D7" s="233">
        <f>-500000</f>
        <v>-500000</v>
      </c>
      <c r="E7" s="234">
        <f t="shared" ref="E7" si="0">D7*0.8</f>
        <v>-400000</v>
      </c>
      <c r="F7" s="237">
        <f t="shared" ref="F7:F10" si="1">E7-D7</f>
        <v>100000</v>
      </c>
      <c r="G7" s="123">
        <f t="shared" ref="G7:G10" si="2">F7/D7</f>
        <v>-0.2</v>
      </c>
      <c r="I7" s="78" t="s">
        <v>11</v>
      </c>
      <c r="J7" s="79" t="s">
        <v>12</v>
      </c>
      <c r="K7" s="80">
        <f>-500000</f>
        <v>-500000</v>
      </c>
      <c r="L7" s="80">
        <f t="shared" ref="L7" si="3">K7*0.8</f>
        <v>-400000</v>
      </c>
      <c r="M7" s="80">
        <f t="shared" ref="M7:M10" si="4">L7-K7</f>
        <v>100000</v>
      </c>
      <c r="N7" s="81">
        <f t="shared" ref="N7:N10" si="5">M7/K7</f>
        <v>-0.2</v>
      </c>
    </row>
    <row r="8" spans="2:14" ht="30" customHeight="1">
      <c r="B8" s="113" t="s">
        <v>13</v>
      </c>
      <c r="C8" s="115" t="s">
        <v>14</v>
      </c>
      <c r="D8" s="235">
        <f>SUM(D6:D7)</f>
        <v>500000</v>
      </c>
      <c r="E8" s="236">
        <f>SUM(E6:E7)</f>
        <v>500000</v>
      </c>
      <c r="F8" s="124">
        <f t="shared" si="1"/>
        <v>0</v>
      </c>
      <c r="G8" s="123">
        <f t="shared" si="2"/>
        <v>0</v>
      </c>
      <c r="I8" s="82" t="s">
        <v>13</v>
      </c>
      <c r="J8" s="83" t="s">
        <v>14</v>
      </c>
      <c r="K8" s="91">
        <f>SUM(K6:K7)</f>
        <v>500000</v>
      </c>
      <c r="L8" s="91">
        <f>SUM(L6:L7)</f>
        <v>500000</v>
      </c>
      <c r="M8" s="80">
        <f t="shared" si="4"/>
        <v>0</v>
      </c>
      <c r="N8" s="81">
        <f t="shared" si="5"/>
        <v>0</v>
      </c>
    </row>
    <row r="9" spans="2:14" ht="30" customHeight="1">
      <c r="B9" s="112" t="s">
        <v>15</v>
      </c>
      <c r="C9" s="78" t="s">
        <v>16</v>
      </c>
      <c r="D9" s="240">
        <v>-200000</v>
      </c>
      <c r="E9" s="238">
        <v>-250000</v>
      </c>
      <c r="F9" s="238">
        <f t="shared" si="1"/>
        <v>-50000</v>
      </c>
      <c r="G9" s="124">
        <f t="shared" si="2"/>
        <v>0.25</v>
      </c>
      <c r="I9" s="78" t="s">
        <v>15</v>
      </c>
      <c r="J9" s="79" t="s">
        <v>16</v>
      </c>
      <c r="K9" s="80">
        <v>-200000</v>
      </c>
      <c r="L9" s="80">
        <v>-250000</v>
      </c>
      <c r="M9" s="80">
        <f t="shared" si="4"/>
        <v>-50000</v>
      </c>
      <c r="N9" s="81">
        <f t="shared" si="5"/>
        <v>0.25</v>
      </c>
    </row>
    <row r="10" spans="2:14" ht="30" customHeight="1">
      <c r="B10" s="113" t="s">
        <v>17</v>
      </c>
      <c r="C10" s="113" t="s">
        <v>18</v>
      </c>
      <c r="D10" s="125">
        <f>SUM(D8:D9)</f>
        <v>300000</v>
      </c>
      <c r="E10" s="239">
        <f>SUM(E8:E9)</f>
        <v>250000</v>
      </c>
      <c r="F10" s="238">
        <f t="shared" si="1"/>
        <v>-50000</v>
      </c>
      <c r="G10" s="124">
        <f t="shared" si="2"/>
        <v>-0.16666666666666666</v>
      </c>
      <c r="I10" s="82" t="s">
        <v>17</v>
      </c>
      <c r="J10" s="83" t="s">
        <v>18</v>
      </c>
      <c r="K10" s="91">
        <f>SUM(K8:K9)</f>
        <v>300000</v>
      </c>
      <c r="L10" s="91">
        <f>SUM(L8:L9)</f>
        <v>250000</v>
      </c>
      <c r="M10" s="80">
        <f t="shared" si="4"/>
        <v>-50000</v>
      </c>
      <c r="N10" s="81">
        <f t="shared" si="5"/>
        <v>-0.16666666666666666</v>
      </c>
    </row>
  </sheetData>
  <mergeCells count="2">
    <mergeCell ref="F4:G4"/>
    <mergeCell ref="M4:N4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A00897-AC33-4332-B969-32CFC3DF7249}">
  <sheetPr codeName="工作表5"/>
  <dimension ref="B1:P10"/>
  <sheetViews>
    <sheetView showGridLines="0" zoomScaleNormal="100" workbookViewId="0">
      <selection activeCell="P7" sqref="P7"/>
    </sheetView>
  </sheetViews>
  <sheetFormatPr defaultColWidth="7.35546875" defaultRowHeight="30" customHeight="1"/>
  <cols>
    <col min="1" max="1" width="1.35546875" style="3" customWidth="1"/>
    <col min="2" max="2" width="8.7109375" style="3" customWidth="1"/>
    <col min="3" max="3" width="18.42578125" style="3" customWidth="1"/>
    <col min="4" max="6" width="10.140625" style="3" customWidth="1"/>
    <col min="7" max="7" width="6.140625" style="3" customWidth="1"/>
    <col min="8" max="8" width="1.28515625" style="3" customWidth="1"/>
    <col min="9" max="9" width="8.7109375" style="3" customWidth="1"/>
    <col min="10" max="10" width="18.42578125" style="3" customWidth="1"/>
    <col min="11" max="13" width="10.140625" style="3" customWidth="1"/>
    <col min="14" max="14" width="6.140625" style="3" customWidth="1"/>
    <col min="15" max="15" width="3.42578125" style="3" customWidth="1"/>
    <col min="16" max="16" width="16.35546875" style="3" customWidth="1"/>
    <col min="17" max="16384" width="7.35546875" style="3"/>
  </cols>
  <sheetData>
    <row r="1" spans="2:16" ht="30" customHeight="1">
      <c r="B1" s="88" t="s">
        <v>78</v>
      </c>
      <c r="C1" s="89"/>
      <c r="D1" s="89"/>
      <c r="E1" s="89"/>
      <c r="F1" s="89"/>
      <c r="G1" s="89"/>
      <c r="I1" s="75"/>
    </row>
    <row r="2" spans="2:16" ht="30" customHeight="1">
      <c r="B2" s="88" t="s">
        <v>19</v>
      </c>
      <c r="C2" s="89"/>
      <c r="D2" s="89"/>
      <c r="E2" s="89"/>
      <c r="F2" s="89"/>
      <c r="G2" s="89"/>
      <c r="I2" s="75"/>
    </row>
    <row r="3" spans="2:16" s="86" customFormat="1" ht="30" customHeight="1">
      <c r="B3" s="84" t="s">
        <v>0</v>
      </c>
      <c r="C3" s="85"/>
      <c r="D3" s="85"/>
      <c r="E3" s="85"/>
      <c r="F3" s="85"/>
      <c r="G3" s="85"/>
      <c r="I3" s="87" t="s">
        <v>1</v>
      </c>
      <c r="J3" s="87"/>
      <c r="K3" s="87"/>
      <c r="L3" s="87"/>
      <c r="M3" s="87"/>
      <c r="N3" s="87"/>
      <c r="P3" s="121"/>
    </row>
    <row r="4" spans="2:16" ht="30" customHeight="1">
      <c r="E4" s="76" t="s">
        <v>2</v>
      </c>
      <c r="F4" s="253">
        <v>43951</v>
      </c>
      <c r="G4" s="254"/>
      <c r="L4" s="76" t="s">
        <v>2</v>
      </c>
      <c r="M4" s="257">
        <v>43951</v>
      </c>
      <c r="N4" s="258"/>
      <c r="P4" s="122" t="s">
        <v>114</v>
      </c>
    </row>
    <row r="5" spans="2:16" ht="30" customHeight="1">
      <c r="B5" s="110" t="s">
        <v>3</v>
      </c>
      <c r="C5" s="110" t="s">
        <v>4</v>
      </c>
      <c r="D5" s="111" t="s">
        <v>5</v>
      </c>
      <c r="E5" s="114" t="s">
        <v>6</v>
      </c>
      <c r="F5" s="114" t="s">
        <v>7</v>
      </c>
      <c r="G5" s="114" t="s">
        <v>8</v>
      </c>
      <c r="H5" s="93"/>
      <c r="I5" s="102" t="s">
        <v>3</v>
      </c>
      <c r="J5" s="102" t="s">
        <v>4</v>
      </c>
      <c r="K5" s="102" t="s">
        <v>5</v>
      </c>
      <c r="L5" s="102" t="s">
        <v>6</v>
      </c>
      <c r="M5" s="102" t="s">
        <v>7</v>
      </c>
      <c r="N5" s="102" t="s">
        <v>8</v>
      </c>
      <c r="P5" s="116" t="s">
        <v>20</v>
      </c>
    </row>
    <row r="6" spans="2:16" ht="30" customHeight="1">
      <c r="B6" s="112" t="s">
        <v>9</v>
      </c>
      <c r="C6" s="112" t="s">
        <v>10</v>
      </c>
      <c r="D6" s="126">
        <v>1000000</v>
      </c>
      <c r="E6" s="127">
        <f>D6*0.9</f>
        <v>900000</v>
      </c>
      <c r="F6" s="127">
        <f>E6-D6</f>
        <v>-100000</v>
      </c>
      <c r="G6" s="132">
        <f>F6/D6</f>
        <v>-0.1</v>
      </c>
      <c r="H6" s="93"/>
      <c r="I6" s="103" t="s">
        <v>9</v>
      </c>
      <c r="J6" s="104" t="s">
        <v>10</v>
      </c>
      <c r="K6" s="107">
        <v>1000000</v>
      </c>
      <c r="L6" s="107">
        <f>K6*0.9</f>
        <v>900000</v>
      </c>
      <c r="M6" s="108">
        <f>L6-K6</f>
        <v>-100000</v>
      </c>
      <c r="N6" s="81">
        <f>M6/K6</f>
        <v>-0.1</v>
      </c>
      <c r="P6" s="117" t="s">
        <v>21</v>
      </c>
    </row>
    <row r="7" spans="2:16" ht="30" customHeight="1">
      <c r="B7" s="112" t="s">
        <v>11</v>
      </c>
      <c r="C7" s="78" t="s">
        <v>12</v>
      </c>
      <c r="D7" s="128">
        <f>-500000</f>
        <v>-500000</v>
      </c>
      <c r="E7" s="127">
        <f t="shared" ref="E7" si="0">D7*0.8</f>
        <v>-400000</v>
      </c>
      <c r="F7" s="127">
        <f t="shared" ref="F7:F10" si="1">E7-D7</f>
        <v>100000</v>
      </c>
      <c r="G7" s="133">
        <f t="shared" ref="G7:G10" si="2">F7/D7</f>
        <v>-0.2</v>
      </c>
      <c r="H7" s="93"/>
      <c r="I7" s="103" t="s">
        <v>11</v>
      </c>
      <c r="J7" s="104" t="s">
        <v>12</v>
      </c>
      <c r="K7" s="108">
        <f>-500000</f>
        <v>-500000</v>
      </c>
      <c r="L7" s="108">
        <f t="shared" ref="L7" si="3">K7*0.8</f>
        <v>-400000</v>
      </c>
      <c r="M7" s="108">
        <f t="shared" ref="M7:M10" si="4">L7-K7</f>
        <v>100000</v>
      </c>
      <c r="N7" s="81">
        <f t="shared" ref="N7:N10" si="5">M7/K7</f>
        <v>-0.2</v>
      </c>
      <c r="P7" s="118" t="s">
        <v>22</v>
      </c>
    </row>
    <row r="8" spans="2:16" ht="30" customHeight="1">
      <c r="B8" s="113" t="s">
        <v>13</v>
      </c>
      <c r="C8" s="115" t="s">
        <v>14</v>
      </c>
      <c r="D8" s="129">
        <f>SUM(D6:D7)</f>
        <v>500000</v>
      </c>
      <c r="E8" s="130">
        <f>SUM(E6:E7)</f>
        <v>500000</v>
      </c>
      <c r="F8" s="127">
        <f t="shared" si="1"/>
        <v>0</v>
      </c>
      <c r="G8" s="133">
        <f t="shared" si="2"/>
        <v>0</v>
      </c>
      <c r="H8" s="93"/>
      <c r="I8" s="105" t="s">
        <v>13</v>
      </c>
      <c r="J8" s="106" t="s">
        <v>14</v>
      </c>
      <c r="K8" s="109">
        <f>SUM(K6:K7)</f>
        <v>500000</v>
      </c>
      <c r="L8" s="109">
        <f>SUM(L6:L7)</f>
        <v>500000</v>
      </c>
      <c r="M8" s="108">
        <f t="shared" si="4"/>
        <v>0</v>
      </c>
      <c r="N8" s="81">
        <f t="shared" si="5"/>
        <v>0</v>
      </c>
      <c r="P8" s="116" t="s">
        <v>23</v>
      </c>
    </row>
    <row r="9" spans="2:16" ht="30" customHeight="1">
      <c r="B9" s="112" t="s">
        <v>15</v>
      </c>
      <c r="C9" s="78" t="s">
        <v>16</v>
      </c>
      <c r="D9" s="128">
        <v>-200000</v>
      </c>
      <c r="E9" s="127">
        <v>-250000</v>
      </c>
      <c r="F9" s="127">
        <f t="shared" si="1"/>
        <v>-50000</v>
      </c>
      <c r="G9" s="132">
        <f t="shared" si="2"/>
        <v>0.25</v>
      </c>
      <c r="H9" s="93"/>
      <c r="I9" s="103" t="s">
        <v>15</v>
      </c>
      <c r="J9" s="104" t="s">
        <v>16</v>
      </c>
      <c r="K9" s="108">
        <v>-200000</v>
      </c>
      <c r="L9" s="108">
        <v>-250000</v>
      </c>
      <c r="M9" s="108">
        <f t="shared" si="4"/>
        <v>-50000</v>
      </c>
      <c r="N9" s="81">
        <f t="shared" si="5"/>
        <v>0.25</v>
      </c>
      <c r="P9" s="120" t="s">
        <v>24</v>
      </c>
    </row>
    <row r="10" spans="2:16" ht="30" customHeight="1">
      <c r="B10" s="113" t="s">
        <v>17</v>
      </c>
      <c r="C10" s="113" t="s">
        <v>18</v>
      </c>
      <c r="D10" s="131">
        <f>SUM(D8:D9)</f>
        <v>300000</v>
      </c>
      <c r="E10" s="130">
        <f>SUM(E8:E9)</f>
        <v>250000</v>
      </c>
      <c r="F10" s="127">
        <f t="shared" si="1"/>
        <v>-50000</v>
      </c>
      <c r="G10" s="132">
        <f t="shared" si="2"/>
        <v>-0.16666666666666666</v>
      </c>
      <c r="H10" s="93"/>
      <c r="I10" s="105" t="s">
        <v>17</v>
      </c>
      <c r="J10" s="106" t="s">
        <v>18</v>
      </c>
      <c r="K10" s="109">
        <f>SUM(K8:K9)</f>
        <v>300000</v>
      </c>
      <c r="L10" s="109">
        <f>SUM(L8:L9)</f>
        <v>250000</v>
      </c>
      <c r="M10" s="108">
        <f t="shared" si="4"/>
        <v>-50000</v>
      </c>
      <c r="N10" s="81">
        <f t="shared" si="5"/>
        <v>-0.16666666666666666</v>
      </c>
    </row>
  </sheetData>
  <mergeCells count="2">
    <mergeCell ref="F4:G4"/>
    <mergeCell ref="M4:N4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E3BAF1-D17A-4207-9F42-E9C6A7921948}">
  <sheetPr codeName="工作表6"/>
  <dimension ref="B1:P10"/>
  <sheetViews>
    <sheetView showGridLines="0" zoomScaleNormal="100" workbookViewId="0">
      <selection activeCell="E12" sqref="E12"/>
    </sheetView>
  </sheetViews>
  <sheetFormatPr defaultColWidth="7.35546875" defaultRowHeight="30" customHeight="1"/>
  <cols>
    <col min="1" max="1" width="1.35546875" style="3" customWidth="1"/>
    <col min="2" max="2" width="8.7109375" style="3" customWidth="1"/>
    <col min="3" max="3" width="18.42578125" style="3" customWidth="1"/>
    <col min="4" max="6" width="10.140625" style="3" customWidth="1"/>
    <col min="7" max="7" width="6.140625" style="3" customWidth="1"/>
    <col min="8" max="8" width="1.28515625" style="3" customWidth="1"/>
    <col min="9" max="9" width="8.7109375" style="3" customWidth="1"/>
    <col min="10" max="10" width="18.42578125" style="3" customWidth="1"/>
    <col min="11" max="13" width="10.140625" style="3" customWidth="1"/>
    <col min="14" max="14" width="6.140625" style="3" customWidth="1"/>
    <col min="15" max="15" width="2.42578125" style="3" customWidth="1"/>
    <col min="16" max="16" width="23.640625" style="3" customWidth="1"/>
    <col min="17" max="16384" width="7.35546875" style="3"/>
  </cols>
  <sheetData>
    <row r="1" spans="2:16" ht="30" customHeight="1">
      <c r="B1" s="88" t="s">
        <v>25</v>
      </c>
      <c r="C1" s="89"/>
      <c r="D1" s="89"/>
      <c r="E1" s="89"/>
      <c r="F1" s="89"/>
      <c r="G1" s="89"/>
      <c r="I1" s="75"/>
    </row>
    <row r="2" spans="2:16" ht="30" customHeight="1">
      <c r="B2" s="88" t="s">
        <v>26</v>
      </c>
      <c r="C2" s="89"/>
      <c r="D2" s="89"/>
      <c r="E2" s="89"/>
      <c r="F2" s="89"/>
      <c r="G2" s="89"/>
      <c r="I2" s="75"/>
    </row>
    <row r="3" spans="2:16" s="86" customFormat="1" ht="30" customHeight="1">
      <c r="B3" s="84" t="s">
        <v>0</v>
      </c>
      <c r="C3" s="85"/>
      <c r="D3" s="85"/>
      <c r="E3" s="85"/>
      <c r="F3" s="85"/>
      <c r="G3" s="85"/>
      <c r="I3" s="87" t="s">
        <v>1</v>
      </c>
      <c r="J3" s="87"/>
      <c r="K3" s="87"/>
      <c r="L3" s="87"/>
      <c r="M3" s="87"/>
      <c r="N3" s="87"/>
      <c r="P3" s="121"/>
    </row>
    <row r="4" spans="2:16" ht="30" customHeight="1">
      <c r="E4" s="76" t="s">
        <v>2</v>
      </c>
      <c r="F4" s="253">
        <v>43951</v>
      </c>
      <c r="G4" s="254"/>
      <c r="L4" s="140" t="s">
        <v>2</v>
      </c>
      <c r="M4" s="259">
        <v>43951</v>
      </c>
      <c r="N4" s="260"/>
      <c r="P4" s="122" t="s">
        <v>96</v>
      </c>
    </row>
    <row r="5" spans="2:16" ht="30" customHeight="1">
      <c r="B5" s="92" t="s">
        <v>3</v>
      </c>
      <c r="C5" s="92" t="s">
        <v>4</v>
      </c>
      <c r="D5" s="92" t="s">
        <v>5</v>
      </c>
      <c r="E5" s="92" t="s">
        <v>6</v>
      </c>
      <c r="F5" s="92" t="s">
        <v>7</v>
      </c>
      <c r="G5" s="92" t="s">
        <v>8</v>
      </c>
      <c r="H5" s="93"/>
      <c r="I5" s="141" t="s">
        <v>84</v>
      </c>
      <c r="J5" s="141" t="s">
        <v>85</v>
      </c>
      <c r="K5" s="141" t="s">
        <v>86</v>
      </c>
      <c r="L5" s="141" t="s">
        <v>87</v>
      </c>
      <c r="M5" s="141" t="s">
        <v>88</v>
      </c>
      <c r="N5" s="141" t="s">
        <v>8</v>
      </c>
      <c r="P5" s="116" t="s">
        <v>79</v>
      </c>
    </row>
    <row r="6" spans="2:16" ht="30" customHeight="1">
      <c r="B6" s="94" t="s">
        <v>9</v>
      </c>
      <c r="C6" s="95" t="s">
        <v>10</v>
      </c>
      <c r="D6" s="96">
        <v>1000000</v>
      </c>
      <c r="E6" s="96">
        <f>D6*0.9</f>
        <v>900000</v>
      </c>
      <c r="F6" s="97">
        <f>E6-D6</f>
        <v>-100000</v>
      </c>
      <c r="G6" s="98">
        <f>F6/D6</f>
        <v>-0.1</v>
      </c>
      <c r="H6" s="93"/>
      <c r="I6" s="142" t="s">
        <v>89</v>
      </c>
      <c r="J6" s="134" t="s">
        <v>10</v>
      </c>
      <c r="K6" s="135">
        <v>1000000</v>
      </c>
      <c r="L6" s="135">
        <f>K6*0.9</f>
        <v>900000</v>
      </c>
      <c r="M6" s="136">
        <f>L6-K6</f>
        <v>-100000</v>
      </c>
      <c r="N6" s="139">
        <f>M6/K6</f>
        <v>-0.1</v>
      </c>
      <c r="P6" s="117" t="s">
        <v>80</v>
      </c>
    </row>
    <row r="7" spans="2:16" ht="30" customHeight="1">
      <c r="B7" s="94" t="s">
        <v>11</v>
      </c>
      <c r="C7" s="95" t="s">
        <v>12</v>
      </c>
      <c r="D7" s="97">
        <f>-500000</f>
        <v>-500000</v>
      </c>
      <c r="E7" s="97">
        <f t="shared" ref="E7" si="0">D7*0.8</f>
        <v>-400000</v>
      </c>
      <c r="F7" s="97">
        <f t="shared" ref="F7:F10" si="1">E7-D7</f>
        <v>100000</v>
      </c>
      <c r="G7" s="98">
        <f t="shared" ref="G7:G10" si="2">F7/D7</f>
        <v>-0.2</v>
      </c>
      <c r="H7" s="93"/>
      <c r="I7" s="142" t="s">
        <v>90</v>
      </c>
      <c r="J7" s="134" t="s">
        <v>12</v>
      </c>
      <c r="K7" s="136">
        <f>-500000</f>
        <v>-500000</v>
      </c>
      <c r="L7" s="136">
        <f t="shared" ref="L7" si="3">K7*0.8</f>
        <v>-400000</v>
      </c>
      <c r="M7" s="136">
        <f t="shared" ref="M7:M10" si="4">L7-K7</f>
        <v>100000</v>
      </c>
      <c r="N7" s="139">
        <f t="shared" ref="N7:N10" si="5">M7/K7</f>
        <v>-0.2</v>
      </c>
      <c r="P7" s="118" t="s">
        <v>81</v>
      </c>
    </row>
    <row r="8" spans="2:16" ht="30" customHeight="1">
      <c r="B8" s="99" t="s">
        <v>13</v>
      </c>
      <c r="C8" s="100" t="s">
        <v>14</v>
      </c>
      <c r="D8" s="101">
        <f>SUM(D6:D7)</f>
        <v>500000</v>
      </c>
      <c r="E8" s="101">
        <f>SUM(E6:E7)</f>
        <v>500000</v>
      </c>
      <c r="F8" s="97">
        <f t="shared" si="1"/>
        <v>0</v>
      </c>
      <c r="G8" s="98">
        <f t="shared" si="2"/>
        <v>0</v>
      </c>
      <c r="H8" s="93"/>
      <c r="I8" s="142" t="s">
        <v>91</v>
      </c>
      <c r="J8" s="137" t="s">
        <v>14</v>
      </c>
      <c r="K8" s="138">
        <f>SUM(K6:K7)</f>
        <v>500000</v>
      </c>
      <c r="L8" s="138">
        <f>SUM(L6:L7)</f>
        <v>500000</v>
      </c>
      <c r="M8" s="136">
        <f t="shared" si="4"/>
        <v>0</v>
      </c>
      <c r="N8" s="139">
        <f t="shared" si="5"/>
        <v>0</v>
      </c>
      <c r="P8" s="120" t="s">
        <v>82</v>
      </c>
    </row>
    <row r="9" spans="2:16" ht="30" customHeight="1">
      <c r="B9" s="94" t="s">
        <v>15</v>
      </c>
      <c r="C9" s="95" t="s">
        <v>16</v>
      </c>
      <c r="D9" s="97">
        <v>-200000</v>
      </c>
      <c r="E9" s="97">
        <v>-250000</v>
      </c>
      <c r="F9" s="97">
        <f t="shared" si="1"/>
        <v>-50000</v>
      </c>
      <c r="G9" s="98">
        <f t="shared" si="2"/>
        <v>0.25</v>
      </c>
      <c r="H9" s="93"/>
      <c r="I9" s="142" t="s">
        <v>92</v>
      </c>
      <c r="J9" s="134" t="s">
        <v>16</v>
      </c>
      <c r="K9" s="136">
        <v>-200000</v>
      </c>
      <c r="L9" s="136">
        <v>-250000</v>
      </c>
      <c r="M9" s="136">
        <f t="shared" si="4"/>
        <v>-50000</v>
      </c>
      <c r="N9" s="139">
        <f t="shared" si="5"/>
        <v>0.25</v>
      </c>
      <c r="P9" s="119" t="s">
        <v>83</v>
      </c>
    </row>
    <row r="10" spans="2:16" ht="30" customHeight="1">
      <c r="B10" s="99" t="s">
        <v>17</v>
      </c>
      <c r="C10" s="100" t="s">
        <v>18</v>
      </c>
      <c r="D10" s="101">
        <f>SUM(D8:D9)</f>
        <v>300000</v>
      </c>
      <c r="E10" s="101">
        <f>SUM(E8:E9)</f>
        <v>250000</v>
      </c>
      <c r="F10" s="97">
        <f t="shared" si="1"/>
        <v>-50000</v>
      </c>
      <c r="G10" s="98">
        <f t="shared" si="2"/>
        <v>-0.16666666666666666</v>
      </c>
      <c r="H10" s="93"/>
      <c r="I10" s="142" t="s">
        <v>93</v>
      </c>
      <c r="J10" s="137" t="s">
        <v>18</v>
      </c>
      <c r="K10" s="138">
        <f>SUM(K8:K9)</f>
        <v>300000</v>
      </c>
      <c r="L10" s="138">
        <f>SUM(L8:L9)</f>
        <v>250000</v>
      </c>
      <c r="M10" s="136">
        <f t="shared" si="4"/>
        <v>-50000</v>
      </c>
      <c r="N10" s="139">
        <f t="shared" si="5"/>
        <v>-0.16666666666666666</v>
      </c>
    </row>
  </sheetData>
  <mergeCells count="2">
    <mergeCell ref="F4:G4"/>
    <mergeCell ref="M4:N4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C1018A-B66A-46B2-9898-6CCB005E88E2}">
  <sheetPr codeName="工作表7"/>
  <dimension ref="B1:N19"/>
  <sheetViews>
    <sheetView showGridLines="0" zoomScaleNormal="100" workbookViewId="0">
      <selection activeCell="M17" sqref="M17"/>
    </sheetView>
  </sheetViews>
  <sheetFormatPr defaultColWidth="7.35546875" defaultRowHeight="30" customHeight="1"/>
  <cols>
    <col min="1" max="1" width="1.35546875" style="3" customWidth="1"/>
    <col min="2" max="2" width="8.7109375" style="3" customWidth="1"/>
    <col min="3" max="3" width="18.42578125" style="3" customWidth="1"/>
    <col min="4" max="6" width="10.140625" style="3" customWidth="1"/>
    <col min="7" max="7" width="6.140625" style="3" customWidth="1"/>
    <col min="8" max="8" width="1.28515625" style="3" customWidth="1"/>
    <col min="9" max="9" width="8.7109375" style="3" customWidth="1"/>
    <col min="10" max="10" width="18.42578125" style="3" customWidth="1"/>
    <col min="11" max="13" width="10.140625" style="3" customWidth="1"/>
    <col min="14" max="14" width="6.140625" style="3" customWidth="1"/>
    <col min="15" max="15" width="2.42578125" style="3" customWidth="1"/>
    <col min="16" max="16384" width="7.35546875" style="3"/>
  </cols>
  <sheetData>
    <row r="1" spans="2:14" ht="30" customHeight="1">
      <c r="B1" s="88" t="s">
        <v>27</v>
      </c>
      <c r="C1" s="89"/>
      <c r="D1" s="89"/>
      <c r="E1" s="89"/>
      <c r="F1" s="89"/>
      <c r="G1" s="89"/>
      <c r="I1" s="75"/>
    </row>
    <row r="2" spans="2:14" ht="30" customHeight="1">
      <c r="B2" s="89" t="s">
        <v>94</v>
      </c>
      <c r="C2" s="89"/>
      <c r="D2" s="89"/>
      <c r="E2" s="89"/>
      <c r="F2" s="89"/>
      <c r="G2" s="89"/>
      <c r="I2" s="75"/>
    </row>
    <row r="3" spans="2:14" s="86" customFormat="1" ht="30" customHeight="1">
      <c r="B3" s="84" t="s">
        <v>0</v>
      </c>
      <c r="C3" s="85"/>
      <c r="D3" s="85"/>
      <c r="E3" s="85"/>
      <c r="F3" s="85"/>
      <c r="G3" s="85"/>
      <c r="I3" s="87" t="s">
        <v>1</v>
      </c>
      <c r="J3" s="87"/>
      <c r="K3" s="87"/>
      <c r="L3" s="87"/>
      <c r="M3" s="87"/>
      <c r="N3" s="87"/>
    </row>
    <row r="4" spans="2:14" ht="30" customHeight="1" thickBot="1">
      <c r="B4" s="93"/>
      <c r="C4" s="93"/>
      <c r="D4" s="93"/>
      <c r="E4" s="143" t="s">
        <v>2</v>
      </c>
      <c r="F4" s="261">
        <v>43951</v>
      </c>
      <c r="G4" s="262"/>
      <c r="L4" s="140" t="s">
        <v>2</v>
      </c>
      <c r="M4" s="263">
        <v>43951</v>
      </c>
      <c r="N4" s="264"/>
    </row>
    <row r="5" spans="2:14" ht="30" customHeight="1" thickBot="1">
      <c r="B5" s="145" t="s">
        <v>3</v>
      </c>
      <c r="C5" s="145" t="s">
        <v>4</v>
      </c>
      <c r="D5" s="145" t="s">
        <v>5</v>
      </c>
      <c r="E5" s="145" t="s">
        <v>6</v>
      </c>
      <c r="F5" s="145" t="s">
        <v>7</v>
      </c>
      <c r="G5" s="145" t="s">
        <v>8</v>
      </c>
      <c r="H5" s="93"/>
      <c r="I5" s="165" t="s">
        <v>3</v>
      </c>
      <c r="J5" s="166" t="s">
        <v>4</v>
      </c>
      <c r="K5" s="166" t="s">
        <v>5</v>
      </c>
      <c r="L5" s="166" t="s">
        <v>6</v>
      </c>
      <c r="M5" s="166" t="s">
        <v>7</v>
      </c>
      <c r="N5" s="167" t="s">
        <v>8</v>
      </c>
    </row>
    <row r="6" spans="2:14" ht="30" customHeight="1">
      <c r="B6" s="146" t="s">
        <v>9</v>
      </c>
      <c r="C6" s="147" t="s">
        <v>10</v>
      </c>
      <c r="D6" s="149">
        <v>1000000</v>
      </c>
      <c r="E6" s="149">
        <f>D6*0.9</f>
        <v>900000</v>
      </c>
      <c r="F6" s="150">
        <f>E6-D6</f>
        <v>-100000</v>
      </c>
      <c r="G6" s="151">
        <f>F6/D6</f>
        <v>-0.1</v>
      </c>
      <c r="H6" s="93"/>
      <c r="I6" s="160" t="s">
        <v>9</v>
      </c>
      <c r="J6" s="161" t="s">
        <v>10</v>
      </c>
      <c r="K6" s="162">
        <v>1000000</v>
      </c>
      <c r="L6" s="162">
        <f>K6*0.9</f>
        <v>900000</v>
      </c>
      <c r="M6" s="163">
        <f>L6-K6</f>
        <v>-100000</v>
      </c>
      <c r="N6" s="164">
        <f>M6/K6</f>
        <v>-0.1</v>
      </c>
    </row>
    <row r="7" spans="2:14" ht="30" customHeight="1">
      <c r="B7" s="146" t="s">
        <v>11</v>
      </c>
      <c r="C7" s="147" t="s">
        <v>12</v>
      </c>
      <c r="D7" s="150">
        <f>-500000</f>
        <v>-500000</v>
      </c>
      <c r="E7" s="150">
        <f t="shared" ref="E7" si="0">D7*0.8</f>
        <v>-400000</v>
      </c>
      <c r="F7" s="150">
        <f t="shared" ref="F7:F10" si="1">E7-D7</f>
        <v>100000</v>
      </c>
      <c r="G7" s="151">
        <f t="shared" ref="G7:G10" si="2">F7/D7</f>
        <v>-0.2</v>
      </c>
      <c r="H7" s="93"/>
      <c r="I7" s="153" t="s">
        <v>11</v>
      </c>
      <c r="J7" s="104" t="s">
        <v>12</v>
      </c>
      <c r="K7" s="108">
        <f>-500000</f>
        <v>-500000</v>
      </c>
      <c r="L7" s="108">
        <f t="shared" ref="L7" si="3">K7*0.8</f>
        <v>-400000</v>
      </c>
      <c r="M7" s="108">
        <f t="shared" ref="M7:M10" si="4">L7-K7</f>
        <v>100000</v>
      </c>
      <c r="N7" s="154">
        <f t="shared" ref="N7:N10" si="5">M7/K7</f>
        <v>-0.2</v>
      </c>
    </row>
    <row r="8" spans="2:14" ht="30" customHeight="1">
      <c r="B8" s="146" t="s">
        <v>13</v>
      </c>
      <c r="C8" s="148" t="s">
        <v>14</v>
      </c>
      <c r="D8" s="152">
        <f>SUM(D6:D7)</f>
        <v>500000</v>
      </c>
      <c r="E8" s="152">
        <f>SUM(E6:E7)</f>
        <v>500000</v>
      </c>
      <c r="F8" s="150">
        <f t="shared" si="1"/>
        <v>0</v>
      </c>
      <c r="G8" s="151">
        <f t="shared" si="2"/>
        <v>0</v>
      </c>
      <c r="H8" s="93"/>
      <c r="I8" s="153" t="s">
        <v>13</v>
      </c>
      <c r="J8" s="106" t="s">
        <v>14</v>
      </c>
      <c r="K8" s="109">
        <f>SUM(K6:K7)</f>
        <v>500000</v>
      </c>
      <c r="L8" s="109">
        <f>SUM(L6:L7)</f>
        <v>500000</v>
      </c>
      <c r="M8" s="108">
        <f t="shared" si="4"/>
        <v>0</v>
      </c>
      <c r="N8" s="154">
        <f t="shared" si="5"/>
        <v>0</v>
      </c>
    </row>
    <row r="9" spans="2:14" ht="30" customHeight="1">
      <c r="B9" s="146" t="s">
        <v>15</v>
      </c>
      <c r="C9" s="147" t="s">
        <v>16</v>
      </c>
      <c r="D9" s="150">
        <v>-200000</v>
      </c>
      <c r="E9" s="150">
        <v>-250000</v>
      </c>
      <c r="F9" s="150">
        <f t="shared" si="1"/>
        <v>-50000</v>
      </c>
      <c r="G9" s="151">
        <f t="shared" si="2"/>
        <v>0.25</v>
      </c>
      <c r="H9" s="93"/>
      <c r="I9" s="153" t="s">
        <v>15</v>
      </c>
      <c r="J9" s="104" t="s">
        <v>16</v>
      </c>
      <c r="K9" s="108">
        <v>-200000</v>
      </c>
      <c r="L9" s="108">
        <v>-250000</v>
      </c>
      <c r="M9" s="108">
        <f t="shared" si="4"/>
        <v>-50000</v>
      </c>
      <c r="N9" s="154">
        <f t="shared" si="5"/>
        <v>0.25</v>
      </c>
    </row>
    <row r="10" spans="2:14" ht="30" customHeight="1" thickBot="1">
      <c r="B10" s="146" t="s">
        <v>17</v>
      </c>
      <c r="C10" s="148" t="s">
        <v>18</v>
      </c>
      <c r="D10" s="152">
        <f>SUM(D8:D9)</f>
        <v>300000</v>
      </c>
      <c r="E10" s="152">
        <f>SUM(E8:E9)</f>
        <v>250000</v>
      </c>
      <c r="F10" s="150">
        <f t="shared" si="1"/>
        <v>-50000</v>
      </c>
      <c r="G10" s="151">
        <f t="shared" si="2"/>
        <v>-0.16666666666666666</v>
      </c>
      <c r="H10" s="93"/>
      <c r="I10" s="155" t="s">
        <v>17</v>
      </c>
      <c r="J10" s="156" t="s">
        <v>18</v>
      </c>
      <c r="K10" s="157">
        <f>SUM(K8:K9)</f>
        <v>300000</v>
      </c>
      <c r="L10" s="157">
        <f>SUM(L8:L9)</f>
        <v>250000</v>
      </c>
      <c r="M10" s="158">
        <f t="shared" si="4"/>
        <v>-50000</v>
      </c>
      <c r="N10" s="159">
        <f t="shared" si="5"/>
        <v>-0.16666666666666666</v>
      </c>
    </row>
    <row r="12" spans="2:14" ht="30" customHeight="1">
      <c r="I12" s="169"/>
      <c r="J12" s="169"/>
      <c r="K12" s="170" t="s">
        <v>5</v>
      </c>
      <c r="L12" s="170" t="s">
        <v>6</v>
      </c>
      <c r="M12" s="170" t="s">
        <v>7</v>
      </c>
      <c r="N12" s="170" t="s">
        <v>8</v>
      </c>
    </row>
    <row r="13" spans="2:14" ht="30" customHeight="1">
      <c r="I13" s="171" t="s">
        <v>9</v>
      </c>
      <c r="J13" s="172" t="s">
        <v>10</v>
      </c>
      <c r="K13" s="173">
        <v>1000000</v>
      </c>
      <c r="L13" s="173">
        <f>K13*0.9</f>
        <v>900000</v>
      </c>
      <c r="M13" s="174">
        <f>L13-K13</f>
        <v>-100000</v>
      </c>
      <c r="N13" s="144">
        <f>M13/K13</f>
        <v>-0.1</v>
      </c>
    </row>
    <row r="14" spans="2:14" ht="30" customHeight="1">
      <c r="I14" s="175" t="s">
        <v>11</v>
      </c>
      <c r="J14" s="176" t="s">
        <v>12</v>
      </c>
      <c r="K14" s="177">
        <f>-500000</f>
        <v>-500000</v>
      </c>
      <c r="L14" s="177">
        <f t="shared" ref="L14" si="6">K14*0.8</f>
        <v>-400000</v>
      </c>
      <c r="M14" s="177">
        <f t="shared" ref="M14:M17" si="7">L14-K14</f>
        <v>100000</v>
      </c>
      <c r="N14" s="178">
        <f t="shared" ref="N14:N17" si="8">M14/K14</f>
        <v>-0.2</v>
      </c>
    </row>
    <row r="15" spans="2:14" ht="30" customHeight="1">
      <c r="I15" s="179" t="s">
        <v>13</v>
      </c>
      <c r="J15" s="180" t="s">
        <v>14</v>
      </c>
      <c r="K15" s="181">
        <f>SUM(K13:K14)</f>
        <v>500000</v>
      </c>
      <c r="L15" s="181">
        <f>SUM(L13:L14)</f>
        <v>500000</v>
      </c>
      <c r="M15" s="177">
        <f t="shared" si="7"/>
        <v>0</v>
      </c>
      <c r="N15" s="178">
        <f t="shared" si="8"/>
        <v>0</v>
      </c>
    </row>
    <row r="16" spans="2:14" ht="30" customHeight="1">
      <c r="I16" s="171" t="s">
        <v>15</v>
      </c>
      <c r="J16" s="172" t="s">
        <v>16</v>
      </c>
      <c r="K16" s="174">
        <v>-200000</v>
      </c>
      <c r="L16" s="174">
        <v>-250000</v>
      </c>
      <c r="M16" s="174">
        <f t="shared" si="7"/>
        <v>-50000</v>
      </c>
      <c r="N16" s="144">
        <f t="shared" si="8"/>
        <v>0.25</v>
      </c>
    </row>
    <row r="17" spans="9:14" ht="30" customHeight="1" thickBot="1">
      <c r="I17" s="182" t="s">
        <v>17</v>
      </c>
      <c r="J17" s="183" t="s">
        <v>18</v>
      </c>
      <c r="K17" s="184">
        <f>SUM(K15:K16)</f>
        <v>300000</v>
      </c>
      <c r="L17" s="184">
        <f>SUM(L15:L16)</f>
        <v>250000</v>
      </c>
      <c r="M17" s="185">
        <f t="shared" si="7"/>
        <v>-50000</v>
      </c>
      <c r="N17" s="186">
        <f t="shared" si="8"/>
        <v>-0.16666666666666666</v>
      </c>
    </row>
    <row r="18" spans="9:14" ht="30" customHeight="1" thickTop="1"/>
    <row r="19" spans="9:14" ht="30" customHeight="1">
      <c r="J19" s="168"/>
    </row>
  </sheetData>
  <mergeCells count="2">
    <mergeCell ref="F4:G4"/>
    <mergeCell ref="M4:N4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9F10B8-35A0-4644-BB0A-06B8770EAD95}">
  <sheetPr codeName="工作表8"/>
  <dimension ref="B1:P19"/>
  <sheetViews>
    <sheetView showGridLines="0" zoomScaleNormal="100" workbookViewId="0">
      <selection activeCell="C13" sqref="C13"/>
    </sheetView>
  </sheetViews>
  <sheetFormatPr defaultColWidth="7.35546875" defaultRowHeight="30" customHeight="1"/>
  <cols>
    <col min="1" max="1" width="1.35546875" style="3" customWidth="1"/>
    <col min="2" max="2" width="8.7109375" style="3" customWidth="1"/>
    <col min="3" max="3" width="18.42578125" style="3" customWidth="1"/>
    <col min="4" max="6" width="10.140625" style="3" customWidth="1"/>
    <col min="7" max="7" width="6.140625" style="3" customWidth="1"/>
    <col min="8" max="8" width="1.28515625" style="3" customWidth="1"/>
    <col min="9" max="9" width="8.7109375" style="3" customWidth="1"/>
    <col min="10" max="10" width="18.42578125" style="3" customWidth="1"/>
    <col min="11" max="13" width="10.140625" style="3" customWidth="1"/>
    <col min="14" max="14" width="6.140625" style="3" customWidth="1"/>
    <col min="15" max="15" width="2.42578125" style="3" customWidth="1"/>
    <col min="16" max="16" width="11.5703125" style="187" bestFit="1" customWidth="1"/>
    <col min="17" max="16384" width="7.35546875" style="3"/>
  </cols>
  <sheetData>
    <row r="1" spans="2:16" ht="30" customHeight="1">
      <c r="B1" s="88" t="s">
        <v>95</v>
      </c>
      <c r="C1" s="89"/>
      <c r="D1" s="89"/>
      <c r="E1" s="89"/>
      <c r="F1" s="89"/>
      <c r="G1" s="89"/>
      <c r="I1" s="75"/>
    </row>
    <row r="2" spans="2:16" ht="30" customHeight="1">
      <c r="B2" s="89" t="s">
        <v>98</v>
      </c>
      <c r="C2" s="89"/>
      <c r="D2" s="89"/>
      <c r="E2" s="89"/>
      <c r="F2" s="89"/>
      <c r="G2" s="89"/>
      <c r="I2" s="75"/>
    </row>
    <row r="3" spans="2:16" s="86" customFormat="1" ht="30" customHeight="1">
      <c r="B3" s="84" t="s">
        <v>0</v>
      </c>
      <c r="C3" s="85"/>
      <c r="D3" s="85"/>
      <c r="E3" s="85"/>
      <c r="F3" s="85"/>
      <c r="G3" s="85"/>
      <c r="I3" s="87" t="s">
        <v>1</v>
      </c>
      <c r="J3" s="87"/>
      <c r="K3" s="87"/>
      <c r="L3" s="87"/>
      <c r="M3" s="87"/>
      <c r="N3" s="87"/>
      <c r="P3" s="187"/>
    </row>
    <row r="4" spans="2:16" ht="30" customHeight="1">
      <c r="E4" s="76" t="s">
        <v>2</v>
      </c>
      <c r="F4" s="253">
        <v>43951</v>
      </c>
      <c r="G4" s="254"/>
      <c r="L4" s="140" t="s">
        <v>2</v>
      </c>
      <c r="M4" s="263">
        <v>43951</v>
      </c>
      <c r="N4" s="264"/>
      <c r="P4" s="188" t="s">
        <v>96</v>
      </c>
    </row>
    <row r="5" spans="2:16" ht="30" customHeight="1">
      <c r="B5" s="92" t="s">
        <v>3</v>
      </c>
      <c r="C5" s="92" t="s">
        <v>4</v>
      </c>
      <c r="D5" s="92" t="s">
        <v>5</v>
      </c>
      <c r="E5" s="92" t="s">
        <v>6</v>
      </c>
      <c r="F5" s="92" t="s">
        <v>7</v>
      </c>
      <c r="G5" s="92" t="s">
        <v>8</v>
      </c>
      <c r="H5" s="93"/>
      <c r="I5" s="191" t="s">
        <v>3</v>
      </c>
      <c r="J5" s="191" t="s">
        <v>4</v>
      </c>
      <c r="K5" s="191" t="s">
        <v>5</v>
      </c>
      <c r="L5" s="191" t="s">
        <v>6</v>
      </c>
      <c r="M5" s="191" t="s">
        <v>7</v>
      </c>
      <c r="N5" s="191" t="s">
        <v>8</v>
      </c>
      <c r="P5" s="191" t="s">
        <v>97</v>
      </c>
    </row>
    <row r="6" spans="2:16" ht="30" customHeight="1">
      <c r="B6" s="94" t="s">
        <v>9</v>
      </c>
      <c r="C6" s="95" t="s">
        <v>10</v>
      </c>
      <c r="D6" s="96">
        <v>1000000</v>
      </c>
      <c r="E6" s="96">
        <f>D6*0.9</f>
        <v>900000</v>
      </c>
      <c r="F6" s="97">
        <f>E6-D6</f>
        <v>-100000</v>
      </c>
      <c r="G6" s="98">
        <f>F6/D6</f>
        <v>-0.1</v>
      </c>
      <c r="H6" s="93"/>
      <c r="I6" s="199" t="s">
        <v>9</v>
      </c>
      <c r="J6" s="200" t="s">
        <v>10</v>
      </c>
      <c r="K6" s="197">
        <v>1000000</v>
      </c>
      <c r="L6" s="197">
        <f>K6*0.9</f>
        <v>900000</v>
      </c>
      <c r="M6" s="193">
        <f>L6-K6</f>
        <v>-100000</v>
      </c>
      <c r="N6" s="194">
        <f>M6/K6</f>
        <v>-0.1</v>
      </c>
      <c r="P6" s="192" t="s">
        <v>28</v>
      </c>
    </row>
    <row r="7" spans="2:16" ht="30" customHeight="1">
      <c r="B7" s="94" t="s">
        <v>11</v>
      </c>
      <c r="C7" s="95" t="s">
        <v>12</v>
      </c>
      <c r="D7" s="97">
        <f>-500000</f>
        <v>-500000</v>
      </c>
      <c r="E7" s="97">
        <f t="shared" ref="E7" si="0">D7*0.8</f>
        <v>-400000</v>
      </c>
      <c r="F7" s="97">
        <f t="shared" ref="F7:F10" si="1">E7-D7</f>
        <v>100000</v>
      </c>
      <c r="G7" s="98">
        <f t="shared" ref="G7:G10" si="2">F7/D7</f>
        <v>-0.2</v>
      </c>
      <c r="H7" s="93"/>
      <c r="I7" s="199" t="s">
        <v>11</v>
      </c>
      <c r="J7" s="200" t="s">
        <v>12</v>
      </c>
      <c r="K7" s="195">
        <f>-500000</f>
        <v>-500000</v>
      </c>
      <c r="L7" s="195">
        <f t="shared" ref="L7" si="3">K7*0.8</f>
        <v>-400000</v>
      </c>
      <c r="M7" s="195">
        <f t="shared" ref="M7:M10" si="4">L7-K7</f>
        <v>100000</v>
      </c>
      <c r="N7" s="196">
        <f t="shared" ref="N7:N10" si="5">M7/K7</f>
        <v>-0.2</v>
      </c>
      <c r="P7" s="189" t="s">
        <v>29</v>
      </c>
    </row>
    <row r="8" spans="2:16" ht="30" customHeight="1">
      <c r="B8" s="99" t="s">
        <v>13</v>
      </c>
      <c r="C8" s="100" t="s">
        <v>14</v>
      </c>
      <c r="D8" s="101">
        <f>SUM(D6:D7)</f>
        <v>500000</v>
      </c>
      <c r="E8" s="101">
        <f>SUM(E6:E7)</f>
        <v>500000</v>
      </c>
      <c r="F8" s="97">
        <f t="shared" si="1"/>
        <v>0</v>
      </c>
      <c r="G8" s="98">
        <f t="shared" si="2"/>
        <v>0</v>
      </c>
      <c r="H8" s="93"/>
      <c r="I8" s="199" t="s">
        <v>13</v>
      </c>
      <c r="J8" s="200" t="s">
        <v>14</v>
      </c>
      <c r="K8" s="198">
        <f>SUM(K6:K7)</f>
        <v>500000</v>
      </c>
      <c r="L8" s="198">
        <f>SUM(L6:L7)</f>
        <v>500000</v>
      </c>
      <c r="M8" s="193">
        <f t="shared" si="4"/>
        <v>0</v>
      </c>
      <c r="N8" s="194">
        <f t="shared" si="5"/>
        <v>0</v>
      </c>
      <c r="P8" s="190"/>
    </row>
    <row r="9" spans="2:16" ht="30" customHeight="1">
      <c r="B9" s="94" t="s">
        <v>15</v>
      </c>
      <c r="C9" s="95" t="s">
        <v>16</v>
      </c>
      <c r="D9" s="97">
        <v>-200000</v>
      </c>
      <c r="E9" s="97">
        <v>-250000</v>
      </c>
      <c r="F9" s="97">
        <f t="shared" si="1"/>
        <v>-50000</v>
      </c>
      <c r="G9" s="98">
        <f t="shared" si="2"/>
        <v>0.25</v>
      </c>
      <c r="H9" s="93"/>
      <c r="I9" s="199" t="s">
        <v>15</v>
      </c>
      <c r="J9" s="200" t="s">
        <v>16</v>
      </c>
      <c r="K9" s="193">
        <v>-200000</v>
      </c>
      <c r="L9" s="193">
        <v>-250000</v>
      </c>
      <c r="M9" s="193">
        <f t="shared" si="4"/>
        <v>-50000</v>
      </c>
      <c r="N9" s="194">
        <f t="shared" si="5"/>
        <v>0.25</v>
      </c>
      <c r="P9" s="190"/>
    </row>
    <row r="10" spans="2:16" ht="30" customHeight="1">
      <c r="B10" s="99" t="s">
        <v>17</v>
      </c>
      <c r="C10" s="100" t="s">
        <v>18</v>
      </c>
      <c r="D10" s="101">
        <f>SUM(D8:D9)</f>
        <v>300000</v>
      </c>
      <c r="E10" s="101">
        <f>SUM(E8:E9)</f>
        <v>250000</v>
      </c>
      <c r="F10" s="97">
        <f t="shared" si="1"/>
        <v>-50000</v>
      </c>
      <c r="G10" s="98">
        <f t="shared" si="2"/>
        <v>-0.16666666666666666</v>
      </c>
      <c r="H10" s="93"/>
      <c r="I10" s="199" t="s">
        <v>17</v>
      </c>
      <c r="J10" s="200" t="s">
        <v>18</v>
      </c>
      <c r="K10" s="198">
        <f>SUM(K8:K9)</f>
        <v>300000</v>
      </c>
      <c r="L10" s="198">
        <f>SUM(L8:L9)</f>
        <v>250000</v>
      </c>
      <c r="M10" s="193">
        <f t="shared" si="4"/>
        <v>-50000</v>
      </c>
      <c r="N10" s="194">
        <f t="shared" si="5"/>
        <v>-0.16666666666666666</v>
      </c>
    </row>
    <row r="12" spans="2:16" ht="30" customHeight="1">
      <c r="I12"/>
      <c r="J12"/>
      <c r="K12"/>
      <c r="L12"/>
      <c r="M12"/>
      <c r="N12"/>
    </row>
    <row r="13" spans="2:16" ht="30" customHeight="1">
      <c r="I13"/>
      <c r="J13"/>
      <c r="K13"/>
      <c r="L13"/>
      <c r="M13"/>
      <c r="N13"/>
    </row>
    <row r="14" spans="2:16" ht="30" customHeight="1">
      <c r="I14"/>
      <c r="J14"/>
      <c r="K14"/>
      <c r="L14"/>
      <c r="M14"/>
      <c r="N14"/>
    </row>
    <row r="15" spans="2:16" ht="30" customHeight="1">
      <c r="I15"/>
      <c r="J15"/>
      <c r="K15"/>
      <c r="L15"/>
      <c r="M15"/>
      <c r="N15"/>
    </row>
    <row r="16" spans="2:16" ht="30" customHeight="1">
      <c r="I16"/>
      <c r="J16"/>
      <c r="K16"/>
      <c r="L16"/>
      <c r="M16"/>
      <c r="N16"/>
    </row>
    <row r="17" spans="9:14" ht="30" customHeight="1">
      <c r="I17"/>
      <c r="J17"/>
      <c r="K17"/>
      <c r="L17"/>
      <c r="M17"/>
      <c r="N17"/>
    </row>
    <row r="18" spans="9:14" ht="30" customHeight="1">
      <c r="I18"/>
      <c r="J18"/>
      <c r="K18"/>
      <c r="L18"/>
      <c r="M18"/>
      <c r="N18"/>
    </row>
    <row r="19" spans="9:14" ht="30" customHeight="1">
      <c r="J19" s="168"/>
    </row>
  </sheetData>
  <mergeCells count="2">
    <mergeCell ref="F4:G4"/>
    <mergeCell ref="M4:N4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DAA5AE-FA67-46B0-BEE5-3DFA2427F8F2}">
  <sheetPr codeName="工作表9"/>
  <dimension ref="A4:AJ32"/>
  <sheetViews>
    <sheetView showGridLines="0" topLeftCell="Y25" zoomScale="80" zoomScaleNormal="80" workbookViewId="0">
      <selection activeCell="G13" sqref="G13"/>
    </sheetView>
  </sheetViews>
  <sheetFormatPr defaultColWidth="9.140625" defaultRowHeight="20.5"/>
  <cols>
    <col min="1" max="1" width="12.640625" style="2" customWidth="1"/>
    <col min="2" max="2" width="9.140625" style="10"/>
    <col min="3" max="23" width="9.140625" style="2"/>
    <col min="24" max="24" width="10.640625" style="11" customWidth="1"/>
    <col min="25" max="25" width="18.85546875" style="2" customWidth="1"/>
    <col min="26" max="30" width="9.140625" style="2"/>
    <col min="31" max="31" width="10.640625" style="11" customWidth="1"/>
    <col min="32" max="32" width="18.85546875" style="2" customWidth="1"/>
    <col min="33" max="33" width="10" style="2" bestFit="1" customWidth="1"/>
    <col min="34" max="36" width="9.2109375" style="2" bestFit="1" customWidth="1"/>
    <col min="37" max="16384" width="9.140625" style="2"/>
  </cols>
  <sheetData>
    <row r="4" spans="1:14">
      <c r="A4" s="2" t="s">
        <v>30</v>
      </c>
      <c r="B4" s="4">
        <v>700000</v>
      </c>
    </row>
    <row r="5" spans="1:14" ht="64" customHeight="1">
      <c r="A5" s="2" t="s">
        <v>31</v>
      </c>
      <c r="B5" s="4">
        <v>140000</v>
      </c>
      <c r="C5" s="5"/>
      <c r="E5" s="6" t="s">
        <v>32</v>
      </c>
      <c r="F5" s="7"/>
      <c r="G5" s="7"/>
      <c r="H5" s="7"/>
      <c r="I5" s="7"/>
      <c r="J5" s="7"/>
      <c r="K5" s="7"/>
      <c r="L5" s="7"/>
      <c r="M5" s="7"/>
      <c r="N5" s="7"/>
    </row>
    <row r="6" spans="1:14">
      <c r="A6" s="2" t="s">
        <v>33</v>
      </c>
      <c r="B6" s="4">
        <v>-240000</v>
      </c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ht="21" thickBot="1">
      <c r="A7" s="2" t="s">
        <v>34</v>
      </c>
      <c r="B7" s="9">
        <f>SUM(B4:B6)</f>
        <v>600000</v>
      </c>
      <c r="E7" s="8"/>
      <c r="F7" s="8"/>
      <c r="G7" s="8"/>
      <c r="H7" s="8"/>
      <c r="I7" s="8"/>
      <c r="J7" s="8"/>
      <c r="K7" s="8"/>
      <c r="L7" s="8"/>
      <c r="M7" s="8"/>
      <c r="N7" s="8"/>
    </row>
    <row r="8" spans="1:14" ht="21" thickTop="1">
      <c r="E8" s="8"/>
      <c r="F8" s="8"/>
      <c r="G8" s="8"/>
      <c r="H8" s="8"/>
      <c r="I8" s="8"/>
      <c r="J8" s="8"/>
      <c r="K8" s="8"/>
      <c r="L8" s="8"/>
      <c r="M8" s="8"/>
      <c r="N8" s="8"/>
    </row>
    <row r="9" spans="1:14">
      <c r="E9" s="8"/>
      <c r="F9" s="8"/>
      <c r="G9" s="8"/>
      <c r="H9" s="8"/>
      <c r="I9" s="8"/>
      <c r="J9" s="8"/>
      <c r="K9" s="8"/>
      <c r="L9" s="8"/>
      <c r="M9" s="8"/>
      <c r="N9" s="8"/>
    </row>
    <row r="10" spans="1:14">
      <c r="E10" s="8"/>
      <c r="F10" s="8"/>
      <c r="G10" s="8"/>
      <c r="H10" s="8"/>
      <c r="I10" s="8"/>
      <c r="J10" s="8"/>
      <c r="K10" s="8"/>
      <c r="L10" s="8"/>
      <c r="M10" s="8"/>
      <c r="N10" s="8"/>
    </row>
    <row r="11" spans="1:14">
      <c r="E11" s="8"/>
      <c r="F11" s="8"/>
      <c r="G11" s="8"/>
      <c r="H11" s="8"/>
      <c r="I11" s="8"/>
      <c r="J11" s="8"/>
      <c r="K11" s="8"/>
      <c r="L11" s="8"/>
      <c r="M11" s="8"/>
      <c r="N11" s="8"/>
    </row>
    <row r="12" spans="1:14">
      <c r="E12" s="8"/>
      <c r="F12" s="8"/>
      <c r="G12" s="8"/>
      <c r="H12" s="8"/>
      <c r="I12" s="8"/>
      <c r="J12" s="8"/>
      <c r="K12" s="8"/>
      <c r="L12" s="8"/>
      <c r="M12" s="8"/>
      <c r="N12" s="8"/>
    </row>
    <row r="13" spans="1:14">
      <c r="E13" s="8"/>
      <c r="F13" s="8"/>
      <c r="G13" s="8"/>
      <c r="H13" s="8"/>
      <c r="I13" s="8"/>
      <c r="J13" s="8"/>
      <c r="K13" s="8"/>
      <c r="L13" s="8"/>
      <c r="M13" s="8"/>
      <c r="N13" s="8"/>
    </row>
    <row r="14" spans="1:14">
      <c r="E14" s="8"/>
      <c r="F14" s="8"/>
      <c r="G14" s="8"/>
      <c r="H14" s="8"/>
      <c r="I14" s="8"/>
      <c r="J14" s="8"/>
      <c r="K14" s="8"/>
      <c r="L14" s="8"/>
      <c r="M14" s="8"/>
      <c r="N14" s="8"/>
    </row>
    <row r="15" spans="1:14">
      <c r="E15" s="8"/>
      <c r="F15" s="8"/>
      <c r="G15" s="8"/>
      <c r="H15" s="8"/>
      <c r="I15" s="8"/>
      <c r="J15" s="8"/>
      <c r="K15" s="8"/>
      <c r="L15" s="8"/>
      <c r="M15" s="8"/>
      <c r="N15" s="8"/>
    </row>
    <row r="16" spans="1:14">
      <c r="E16" s="8"/>
      <c r="F16" s="8"/>
      <c r="G16" s="8"/>
      <c r="H16" s="8"/>
      <c r="I16" s="8"/>
      <c r="J16" s="8"/>
      <c r="K16" s="8"/>
      <c r="L16" s="8"/>
      <c r="M16" s="8"/>
      <c r="N16" s="8"/>
    </row>
    <row r="17" spans="5:36">
      <c r="E17" s="8"/>
      <c r="F17" s="8"/>
      <c r="G17" s="8"/>
      <c r="H17" s="8"/>
      <c r="I17" s="8"/>
      <c r="J17" s="8"/>
      <c r="K17" s="8"/>
      <c r="L17" s="8"/>
      <c r="M17" s="8"/>
      <c r="N17" s="8"/>
    </row>
    <row r="18" spans="5:36">
      <c r="E18" s="8"/>
      <c r="F18" s="8"/>
      <c r="G18" s="8"/>
      <c r="H18" s="8"/>
      <c r="I18" s="8"/>
      <c r="J18" s="8"/>
      <c r="K18" s="8"/>
      <c r="L18" s="8"/>
      <c r="M18" s="8"/>
      <c r="N18" s="8"/>
    </row>
    <row r="19" spans="5:36">
      <c r="E19" s="8"/>
      <c r="F19" s="8"/>
      <c r="G19" s="8"/>
      <c r="H19" s="8"/>
      <c r="I19" s="8"/>
      <c r="J19" s="8"/>
      <c r="K19" s="8"/>
      <c r="L19" s="8"/>
      <c r="M19" s="8"/>
      <c r="N19" s="8"/>
    </row>
    <row r="20" spans="5:36">
      <c r="E20" s="8"/>
      <c r="F20" s="8"/>
      <c r="G20" s="8"/>
      <c r="H20" s="8"/>
      <c r="I20" s="8"/>
      <c r="J20" s="8"/>
      <c r="K20" s="8"/>
      <c r="L20" s="8"/>
      <c r="M20" s="8"/>
      <c r="N20" s="8"/>
    </row>
    <row r="21" spans="5:36">
      <c r="E21" s="8"/>
      <c r="F21" s="8"/>
      <c r="G21" s="8"/>
      <c r="H21" s="8"/>
      <c r="I21" s="8"/>
      <c r="J21" s="8"/>
      <c r="K21" s="8"/>
      <c r="L21" s="8"/>
      <c r="M21" s="8"/>
      <c r="N21" s="8"/>
    </row>
    <row r="22" spans="5:36">
      <c r="E22" s="8"/>
      <c r="F22" s="8"/>
      <c r="G22" s="8"/>
      <c r="H22" s="8"/>
      <c r="I22" s="8"/>
      <c r="J22" s="8"/>
      <c r="K22" s="8"/>
      <c r="L22" s="8"/>
      <c r="M22" s="8"/>
      <c r="N22" s="8"/>
    </row>
    <row r="27" spans="5:36" ht="29.25" customHeight="1">
      <c r="X27" s="12" t="s">
        <v>3</v>
      </c>
      <c r="Y27" s="12" t="s">
        <v>4</v>
      </c>
      <c r="Z27" s="12" t="s">
        <v>5</v>
      </c>
      <c r="AA27" s="12" t="s">
        <v>6</v>
      </c>
      <c r="AB27" s="12" t="s">
        <v>7</v>
      </c>
      <c r="AC27" s="12" t="s">
        <v>8</v>
      </c>
      <c r="AE27" s="13" t="s">
        <v>3</v>
      </c>
      <c r="AF27" s="14" t="s">
        <v>4</v>
      </c>
      <c r="AG27" s="14" t="s">
        <v>5</v>
      </c>
      <c r="AH27" s="14" t="s">
        <v>6</v>
      </c>
      <c r="AI27" s="14" t="s">
        <v>7</v>
      </c>
      <c r="AJ27" s="14" t="s">
        <v>8</v>
      </c>
    </row>
    <row r="28" spans="5:36" ht="29.25" customHeight="1">
      <c r="X28" s="15" t="s">
        <v>9</v>
      </c>
      <c r="Y28" s="16" t="s">
        <v>10</v>
      </c>
      <c r="Z28" s="17">
        <v>1000000</v>
      </c>
      <c r="AA28" s="17">
        <f>Z28*0.9</f>
        <v>900000</v>
      </c>
      <c r="AB28" s="18">
        <f>AA28-Z28</f>
        <v>-100000</v>
      </c>
      <c r="AC28" s="19">
        <f>AB28/Z28</f>
        <v>-0.1</v>
      </c>
      <c r="AE28" s="20" t="s">
        <v>35</v>
      </c>
      <c r="AF28" s="21" t="s">
        <v>36</v>
      </c>
      <c r="AG28" s="22">
        <v>1000000</v>
      </c>
      <c r="AH28" s="22">
        <v>900000</v>
      </c>
      <c r="AI28" s="23">
        <f>AH28-AG28</f>
        <v>-100000</v>
      </c>
      <c r="AJ28" s="24">
        <f>AI28/AG28</f>
        <v>-0.1</v>
      </c>
    </row>
    <row r="29" spans="5:36" ht="29.25" customHeight="1">
      <c r="X29" s="15" t="s">
        <v>11</v>
      </c>
      <c r="Y29" s="16" t="s">
        <v>12</v>
      </c>
      <c r="Z29" s="18">
        <f>-500000</f>
        <v>-500000</v>
      </c>
      <c r="AA29" s="18">
        <f t="shared" ref="AA29" si="0">Z29*0.8</f>
        <v>-400000</v>
      </c>
      <c r="AB29" s="18">
        <f t="shared" ref="AB29:AB32" si="1">AA29-Z29</f>
        <v>100000</v>
      </c>
      <c r="AC29" s="19">
        <f t="shared" ref="AC29:AC32" si="2">AB29/Z29</f>
        <v>-0.2</v>
      </c>
      <c r="AE29" s="20" t="s">
        <v>37</v>
      </c>
      <c r="AF29" s="21" t="s">
        <v>38</v>
      </c>
      <c r="AG29" s="22">
        <v>-500000</v>
      </c>
      <c r="AH29" s="22">
        <v>-400000</v>
      </c>
      <c r="AI29" s="23">
        <f t="shared" ref="AI29:AI32" si="3">AH29-AG29</f>
        <v>100000</v>
      </c>
      <c r="AJ29" s="24">
        <f t="shared" ref="AJ29:AJ32" si="4">AI29/AG29</f>
        <v>-0.2</v>
      </c>
    </row>
    <row r="30" spans="5:36" ht="29.25" customHeight="1">
      <c r="X30" s="25" t="s">
        <v>13</v>
      </c>
      <c r="Y30" s="26" t="s">
        <v>14</v>
      </c>
      <c r="Z30" s="27">
        <f>SUM(Z28:Z29)</f>
        <v>500000</v>
      </c>
      <c r="AA30" s="27">
        <f>SUM(AA28:AA29)</f>
        <v>500000</v>
      </c>
      <c r="AB30" s="18">
        <f t="shared" si="1"/>
        <v>0</v>
      </c>
      <c r="AC30" s="19">
        <f t="shared" si="2"/>
        <v>0</v>
      </c>
      <c r="AE30" s="28" t="s">
        <v>39</v>
      </c>
      <c r="AF30" s="29" t="s">
        <v>40</v>
      </c>
      <c r="AG30" s="30">
        <v>500000</v>
      </c>
      <c r="AH30" s="30">
        <v>500000</v>
      </c>
      <c r="AI30" s="23">
        <f t="shared" si="3"/>
        <v>0</v>
      </c>
      <c r="AJ30" s="24">
        <f t="shared" si="4"/>
        <v>0</v>
      </c>
    </row>
    <row r="31" spans="5:36" ht="29.25" customHeight="1">
      <c r="X31" s="15" t="s">
        <v>15</v>
      </c>
      <c r="Y31" s="16" t="s">
        <v>16</v>
      </c>
      <c r="Z31" s="18">
        <v>-200000</v>
      </c>
      <c r="AA31" s="18">
        <v>-250000</v>
      </c>
      <c r="AB31" s="18">
        <f t="shared" si="1"/>
        <v>-50000</v>
      </c>
      <c r="AC31" s="19">
        <f t="shared" si="2"/>
        <v>0.25</v>
      </c>
      <c r="AE31" s="20" t="s">
        <v>41</v>
      </c>
      <c r="AF31" s="21" t="s">
        <v>42</v>
      </c>
      <c r="AG31" s="22">
        <v>-200000</v>
      </c>
      <c r="AH31" s="22">
        <v>-250000</v>
      </c>
      <c r="AI31" s="23">
        <f t="shared" si="3"/>
        <v>-50000</v>
      </c>
      <c r="AJ31" s="24">
        <f t="shared" si="4"/>
        <v>0.25</v>
      </c>
    </row>
    <row r="32" spans="5:36" ht="29.25" customHeight="1">
      <c r="X32" s="25" t="s">
        <v>17</v>
      </c>
      <c r="Y32" s="26" t="s">
        <v>18</v>
      </c>
      <c r="Z32" s="27">
        <f>SUM(Z30:Z31)</f>
        <v>300000</v>
      </c>
      <c r="AA32" s="27">
        <f>SUM(AA30:AA31)</f>
        <v>250000</v>
      </c>
      <c r="AB32" s="18">
        <f t="shared" si="1"/>
        <v>-50000</v>
      </c>
      <c r="AC32" s="19">
        <f t="shared" si="2"/>
        <v>-0.16666666666666666</v>
      </c>
      <c r="AE32" s="28" t="s">
        <v>43</v>
      </c>
      <c r="AF32" s="29" t="s">
        <v>44</v>
      </c>
      <c r="AG32" s="30">
        <v>300000</v>
      </c>
      <c r="AH32" s="30">
        <v>250000</v>
      </c>
      <c r="AI32" s="23">
        <f t="shared" si="3"/>
        <v>-50000</v>
      </c>
      <c r="AJ32" s="24">
        <f t="shared" si="4"/>
        <v>-0.16666666666666666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簡報</vt:lpstr>
      <vt:lpstr>1.格式調整</vt:lpstr>
      <vt:lpstr>2.操作方式</vt:lpstr>
      <vt:lpstr>3.數值</vt:lpstr>
      <vt:lpstr>4.對齊</vt:lpstr>
      <vt:lpstr>5.字型</vt:lpstr>
      <vt:lpstr>6.外框</vt:lpstr>
      <vt:lpstr>7.填滿</vt:lpstr>
      <vt:lpstr>原始資料</vt:lpstr>
      <vt:lpstr>8.欄寛列高</vt:lpstr>
      <vt:lpstr>測驗題</vt:lpstr>
      <vt:lpstr>測驗報表</vt:lpstr>
      <vt:lpstr>參考答案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Zan Zan</dc:creator>
  <cp:lastModifiedBy>Zan Zan</cp:lastModifiedBy>
  <dcterms:created xsi:type="dcterms:W3CDTF">2021-01-03T09:06:41Z</dcterms:created>
  <dcterms:modified xsi:type="dcterms:W3CDTF">2021-09-03T21:01:28Z</dcterms:modified>
</cp:coreProperties>
</file>